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4" yWindow="84" windowWidth="14628" windowHeight="9024"/>
  </bookViews>
  <sheets>
    <sheet name="Tabelle1" sheetId="1" r:id="rId1"/>
    <sheet name="Tabelle2" sheetId="2" r:id="rId2"/>
    <sheet name="Tabelle3" sheetId="3" r:id="rId3"/>
  </sheets>
  <definedNames>
    <definedName name="_R">Tabelle1!$B$22</definedName>
  </definedNames>
  <calcPr calcId="144525" iterateCount="500" iterateDelta="9.9999999999999998E-17"/>
</workbook>
</file>

<file path=xl/calcChain.xml><?xml version="1.0" encoding="utf-8"?>
<calcChain xmlns="http://schemas.openxmlformats.org/spreadsheetml/2006/main">
  <c r="G43" i="1" l="1"/>
  <c r="G42" i="1"/>
  <c r="G47" i="1" s="1"/>
  <c r="E43" i="1"/>
  <c r="E42" i="1"/>
  <c r="E47" i="1" s="1"/>
  <c r="C43" i="1"/>
  <c r="C42" i="1"/>
  <c r="C46" i="1" s="1"/>
  <c r="C47" i="1" l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E46" i="1"/>
  <c r="G46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</calcChain>
</file>

<file path=xl/sharedStrings.xml><?xml version="1.0" encoding="utf-8"?>
<sst xmlns="http://schemas.openxmlformats.org/spreadsheetml/2006/main" count="24" uniqueCount="10">
  <si>
    <t xml:space="preserve">Geschwindigkeitsdichte in Krypton </t>
  </si>
  <si>
    <r>
      <t xml:space="preserve">T </t>
    </r>
    <r>
      <rPr>
        <sz val="10"/>
        <rFont val="Arial"/>
        <family val="2"/>
      </rPr>
      <t>(K)</t>
    </r>
  </si>
  <si>
    <r>
      <t>B</t>
    </r>
    <r>
      <rPr>
        <sz val="10"/>
        <rFont val="Arial"/>
        <family val="2"/>
      </rPr>
      <t xml:space="preserve"> (s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</si>
  <si>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D</t>
    </r>
    <r>
      <rPr>
        <sz val="10"/>
        <rFont val="Arial"/>
        <family val="2"/>
      </rPr>
      <t xml:space="preserve"> (s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</si>
  <si>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c</t>
  </si>
  <si>
    <t>f(c)</t>
  </si>
  <si>
    <t>m/s</t>
  </si>
  <si>
    <t>s/m</t>
  </si>
  <si>
    <r>
      <t xml:space="preserve">R </t>
    </r>
    <r>
      <rPr>
        <sz val="10"/>
        <rFont val="Arial"/>
        <family val="2"/>
      </rPr>
      <t>(J/mol.K)</t>
    </r>
  </si>
  <si>
    <r>
      <t xml:space="preserve">M </t>
    </r>
    <r>
      <rPr>
        <sz val="10"/>
        <rFont val="Arial"/>
        <family val="2"/>
      </rPr>
      <t>(g/mol)</t>
    </r>
    <r>
      <rPr>
        <b/>
        <sz val="1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</si>
</sst>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E+00"/>
    <numFmt numFmtId="165" formatCode="0.000E+00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vertAlign val="superscript"/>
      <sz val="10"/>
      <name val="Arial"/>
      <family val="2"/>
    </font>
    <font>
      <sz val="10"/>
      <color indexed="12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5" fillId="0" borderId="4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11" fontId="6" fillId="0" borderId="0" xfId="0" applyNumberFormat="1" applyFont="1" applyBorder="1" applyAlignment="1">
      <alignment vertical="center"/>
    </xf>
    <xf numFmtId="11" fontId="6" fillId="0" borderId="13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6" fillId="0" borderId="0" xfId="0" applyNumberFormat="1" applyFont="1" applyBorder="1" applyAlignment="1">
      <alignment horizontal="center" vertical="center"/>
    </xf>
    <xf numFmtId="0" fontId="6" fillId="0" borderId="3" xfId="0" applyFont="1" applyBorder="1"/>
    <xf numFmtId="0" fontId="1" fillId="0" borderId="3" xfId="0" applyFont="1" applyBorder="1" applyAlignment="1">
      <alignment horizontal="right"/>
    </xf>
    <xf numFmtId="164" fontId="6" fillId="0" borderId="8" xfId="0" applyNumberFormat="1" applyFont="1" applyBorder="1" applyAlignment="1">
      <alignment vertical="center"/>
    </xf>
    <xf numFmtId="0" fontId="1" fillId="0" borderId="5" xfId="0" applyFont="1" applyFill="1" applyBorder="1" applyAlignment="1">
      <alignment horizontal="center"/>
    </xf>
    <xf numFmtId="11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6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6" fillId="0" borderId="2" xfId="0" applyFont="1" applyBorder="1"/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vertical="center"/>
    </xf>
    <xf numFmtId="0" fontId="6" fillId="0" borderId="5" xfId="0" applyNumberFormat="1" applyFont="1" applyBorder="1" applyAlignment="1">
      <alignment vertical="center"/>
    </xf>
    <xf numFmtId="165" fontId="6" fillId="0" borderId="0" xfId="0" applyNumberFormat="1" applyFont="1" applyBorder="1" applyAlignment="1">
      <alignment vertical="center"/>
    </xf>
    <xf numFmtId="165" fontId="6" fillId="0" borderId="5" xfId="0" applyNumberFormat="1" applyFont="1" applyBorder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100"/>
              <a:t>Geschwindigkeitsverteilung in Kr</a:t>
            </a:r>
          </a:p>
        </c:rich>
      </c:tx>
      <c:layout>
        <c:manualLayout>
          <c:xMode val="edge"/>
          <c:yMode val="edge"/>
          <c:x val="0.27746814469420372"/>
          <c:y val="3.22580645161290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13225885426837"/>
          <c:y val="0.19015319545093368"/>
          <c:w val="0.7579162340964376"/>
          <c:h val="0.71137668655304642"/>
        </c:manualLayout>
      </c:layout>
      <c:scatterChart>
        <c:scatterStyle val="smoothMarker"/>
        <c:varyColors val="0"/>
        <c:ser>
          <c:idx val="0"/>
          <c:order val="0"/>
          <c:tx>
            <c:v>100K</c:v>
          </c:tx>
          <c:spPr>
            <a:ln w="12700">
              <a:solidFill>
                <a:schemeClr val="tx2"/>
              </a:solidFill>
            </a:ln>
          </c:spPr>
          <c:marker>
            <c:symbol val="diamond"/>
            <c:size val="3"/>
          </c:marker>
          <c:xVal>
            <c:numRef>
              <c:f>Tabelle1!$B$46:$B$65</c:f>
              <c:numCache>
                <c:formatCode>General</c:formatCode>
                <c:ptCount val="2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350</c:v>
                </c:pt>
                <c:pt idx="17">
                  <c:v>400</c:v>
                </c:pt>
                <c:pt idx="18">
                  <c:v>450</c:v>
                </c:pt>
                <c:pt idx="19">
                  <c:v>500</c:v>
                </c:pt>
              </c:numCache>
            </c:numRef>
          </c:xVal>
          <c:yVal>
            <c:numRef>
              <c:f>Tabelle1!$C$46:$C$65</c:f>
              <c:numCache>
                <c:formatCode>0.00E+00</c:formatCode>
                <c:ptCount val="20"/>
                <c:pt idx="0" formatCode="General">
                  <c:v>0</c:v>
                </c:pt>
                <c:pt idx="1">
                  <c:v>3.164882266482951E-4</c:v>
                </c:pt>
                <c:pt idx="2">
                  <c:v>1.1916661527467669E-3</c:v>
                </c:pt>
                <c:pt idx="3">
                  <c:v>2.4241838039610573E-3</c:v>
                </c:pt>
                <c:pt idx="4">
                  <c:v>3.7425086343457715E-3</c:v>
                </c:pt>
                <c:pt idx="5">
                  <c:v>4.8774631693468563E-3</c:v>
                </c:pt>
                <c:pt idx="6">
                  <c:v>5.6267681647565997E-3</c:v>
                </c:pt>
                <c:pt idx="7">
                  <c:v>5.8931365064335091E-3</c:v>
                </c:pt>
                <c:pt idx="8">
                  <c:v>5.6887344896634729E-3</c:v>
                </c:pt>
                <c:pt idx="9">
                  <c:v>5.1108995804379949E-3</c:v>
                </c:pt>
                <c:pt idx="10">
                  <c:v>4.3020983744105432E-3</c:v>
                </c:pt>
                <c:pt idx="11">
                  <c:v>3.4089849546148385E-3</c:v>
                </c:pt>
                <c:pt idx="12">
                  <c:v>2.5518371325945412E-3</c:v>
                </c:pt>
                <c:pt idx="13">
                  <c:v>1.8093362356039781E-3</c:v>
                </c:pt>
                <c:pt idx="14">
                  <c:v>1.2176490452690122E-3</c:v>
                </c:pt>
                <c:pt idx="15">
                  <c:v>7.7906453304962039E-4</c:v>
                </c:pt>
                <c:pt idx="16">
                  <c:v>2.0614788750764667E-4</c:v>
                </c:pt>
                <c:pt idx="17">
                  <c:v>4.0686067614913258E-5</c:v>
                </c:pt>
                <c:pt idx="18">
                  <c:v>6.0479021083645212E-6</c:v>
                </c:pt>
                <c:pt idx="19">
                  <c:v>6.8162385889214826E-7</c:v>
                </c:pt>
              </c:numCache>
            </c:numRef>
          </c:yVal>
          <c:smooth val="1"/>
        </c:ser>
        <c:ser>
          <c:idx val="1"/>
          <c:order val="1"/>
          <c:tx>
            <c:v>300K</c:v>
          </c:tx>
          <c:spPr>
            <a:ln w="12700">
              <a:solidFill>
                <a:srgbClr val="FF0000"/>
              </a:solidFill>
            </a:ln>
          </c:spPr>
          <c:marker>
            <c:symbol val="square"/>
            <c:size val="3"/>
            <c:spPr>
              <a:solidFill>
                <a:srgbClr val="FF0000"/>
              </a:solidFill>
            </c:spPr>
          </c:marker>
          <c:xVal>
            <c:numRef>
              <c:f>Tabelle1!$D$46:$D$63</c:f>
              <c:numCache>
                <c:formatCode>General</c:formatCode>
                <c:ptCount val="18"/>
                <c:pt idx="0">
                  <c:v>0</c:v>
                </c:pt>
                <c:pt idx="1">
                  <c:v>20</c:v>
                </c:pt>
                <c:pt idx="2">
                  <c:v>50</c:v>
                </c:pt>
                <c:pt idx="3">
                  <c:v>100</c:v>
                </c:pt>
                <c:pt idx="4">
                  <c:v>150</c:v>
                </c:pt>
                <c:pt idx="5">
                  <c:v>200</c:v>
                </c:pt>
                <c:pt idx="6">
                  <c:v>250</c:v>
                </c:pt>
                <c:pt idx="7">
                  <c:v>300</c:v>
                </c:pt>
                <c:pt idx="8">
                  <c:v>350</c:v>
                </c:pt>
                <c:pt idx="9">
                  <c:v>400</c:v>
                </c:pt>
                <c:pt idx="10">
                  <c:v>450</c:v>
                </c:pt>
                <c:pt idx="11">
                  <c:v>500</c:v>
                </c:pt>
                <c:pt idx="12">
                  <c:v>550</c:v>
                </c:pt>
                <c:pt idx="13">
                  <c:v>600</c:v>
                </c:pt>
                <c:pt idx="14">
                  <c:v>650</c:v>
                </c:pt>
                <c:pt idx="15">
                  <c:v>700</c:v>
                </c:pt>
                <c:pt idx="16">
                  <c:v>750</c:v>
                </c:pt>
                <c:pt idx="17">
                  <c:v>800</c:v>
                </c:pt>
              </c:numCache>
            </c:numRef>
          </c:xVal>
          <c:yVal>
            <c:numRef>
              <c:f>Tabelle1!$E$46:$E$63</c:f>
              <c:numCache>
                <c:formatCode>0.00E+00</c:formatCode>
                <c:ptCount val="18"/>
                <c:pt idx="0" formatCode="General">
                  <c:v>0</c:v>
                </c:pt>
                <c:pt idx="1">
                  <c:v>6.1732218839453352E-5</c:v>
                </c:pt>
                <c:pt idx="2">
                  <c:v>3.7245332227483596E-4</c:v>
                </c:pt>
                <c:pt idx="3">
                  <c:v>1.3134615769476664E-3</c:v>
                </c:pt>
                <c:pt idx="4">
                  <c:v>2.3955713239743408E-3</c:v>
                </c:pt>
                <c:pt idx="5">
                  <c:v>3.1740917756132169E-3</c:v>
                </c:pt>
                <c:pt idx="6">
                  <c:v>3.3985690068464199E-3</c:v>
                </c:pt>
                <c:pt idx="7">
                  <c:v>3.0834638227438147E-3</c:v>
                </c:pt>
                <c:pt idx="8">
                  <c:v>2.4312879368134188E-3</c:v>
                </c:pt>
                <c:pt idx="9">
                  <c:v>1.6914062608618585E-3</c:v>
                </c:pt>
                <c:pt idx="10">
                  <c:v>1.048345195699793E-3</c:v>
                </c:pt>
                <c:pt idx="11">
                  <c:v>5.8276613533801171E-4</c:v>
                </c:pt>
                <c:pt idx="12">
                  <c:v>2.9192976632467382E-4</c:v>
                </c:pt>
                <c:pt idx="13">
                  <c:v>1.3224458248299785E-4</c:v>
                </c:pt>
                <c:pt idx="14">
                  <c:v>5.4318551058007064E-5</c:v>
                </c:pt>
                <c:pt idx="15">
                  <c:v>2.0271566186218263E-5</c:v>
                </c:pt>
                <c:pt idx="16">
                  <c:v>6.8850515563581369E-6</c:v>
                </c:pt>
                <c:pt idx="17">
                  <c:v>2.1309917876466592E-6</c:v>
                </c:pt>
              </c:numCache>
            </c:numRef>
          </c:yVal>
          <c:smooth val="1"/>
        </c:ser>
        <c:ser>
          <c:idx val="2"/>
          <c:order val="2"/>
          <c:tx>
            <c:v>1000K</c:v>
          </c:tx>
          <c:spPr>
            <a:ln w="12700">
              <a:solidFill>
                <a:srgbClr val="00B050"/>
              </a:solidFill>
            </a:ln>
          </c:spPr>
          <c:marker>
            <c:symbol val="triangle"/>
            <c:size val="4"/>
            <c:spPr>
              <a:solidFill>
                <a:srgbClr val="00B050"/>
              </a:solidFill>
            </c:spPr>
          </c:marker>
          <c:xVal>
            <c:numRef>
              <c:f>Tabelle1!$F$46:$F$61</c:f>
              <c:numCache>
                <c:formatCode>General</c:formatCode>
                <c:ptCount val="16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>
                  <c:v>1000</c:v>
                </c:pt>
                <c:pt idx="12">
                  <c:v>1100</c:v>
                </c:pt>
                <c:pt idx="13">
                  <c:v>1200</c:v>
                </c:pt>
                <c:pt idx="14">
                  <c:v>1300</c:v>
                </c:pt>
                <c:pt idx="15">
                  <c:v>1400</c:v>
                </c:pt>
              </c:numCache>
            </c:numRef>
          </c:xVal>
          <c:yVal>
            <c:numRef>
              <c:f>Tabelle1!$G$46:$G$61</c:f>
              <c:numCache>
                <c:formatCode>0.00E+00</c:formatCode>
                <c:ptCount val="16"/>
                <c:pt idx="0" formatCode="General">
                  <c:v>0</c:v>
                </c:pt>
                <c:pt idx="1">
                  <c:v>6.3026101498860968E-5</c:v>
                </c:pt>
                <c:pt idx="2">
                  <c:v>2.4275383217869237E-4</c:v>
                </c:pt>
                <c:pt idx="3">
                  <c:v>8.3477362817641163E-4</c:v>
                </c:pt>
                <c:pt idx="4">
                  <c:v>1.4598972702324934E-3</c:v>
                </c:pt>
                <c:pt idx="5">
                  <c:v>1.8238925555176854E-3</c:v>
                </c:pt>
                <c:pt idx="6">
                  <c:v>1.8107028319522091E-3</c:v>
                </c:pt>
                <c:pt idx="7">
                  <c:v>1.4978419861653633E-3</c:v>
                </c:pt>
                <c:pt idx="8">
                  <c:v>1.0588741102506829E-3</c:v>
                </c:pt>
                <c:pt idx="9">
                  <c:v>6.4944353410256988E-4</c:v>
                </c:pt>
                <c:pt idx="10">
                  <c:v>3.4896995612549472E-4</c:v>
                </c:pt>
                <c:pt idx="11">
                  <c:v>1.6537621189431024E-4</c:v>
                </c:pt>
                <c:pt idx="12">
                  <c:v>6.9447537829125963E-5</c:v>
                </c:pt>
                <c:pt idx="13">
                  <c:v>2.5933482533373329E-5</c:v>
                </c:pt>
                <c:pt idx="14">
                  <c:v>8.6345626022795395E-6</c:v>
                </c:pt>
                <c:pt idx="15">
                  <c:v>2.5685819222489846E-6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235072"/>
        <c:axId val="29241728"/>
      </c:scatterChart>
      <c:valAx>
        <c:axId val="29235072"/>
        <c:scaling>
          <c:orientation val="minMax"/>
          <c:max val="14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c (m/s)</a:t>
                </a:r>
              </a:p>
            </c:rich>
          </c:tx>
          <c:layout>
            <c:manualLayout>
              <c:xMode val="edge"/>
              <c:yMode val="edge"/>
              <c:x val="0.50279451800368535"/>
              <c:y val="0.942277047711990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241728"/>
        <c:crosses val="autoZero"/>
        <c:crossBetween val="midCat"/>
        <c:majorUnit val="200"/>
        <c:minorUnit val="50"/>
      </c:valAx>
      <c:valAx>
        <c:axId val="29241728"/>
        <c:scaling>
          <c:orientation val="minMax"/>
          <c:max val="6.0000000000000001E-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f(c)  (s/m )</a:t>
                </a:r>
              </a:p>
            </c:rich>
          </c:tx>
          <c:layout>
            <c:manualLayout>
              <c:xMode val="edge"/>
              <c:yMode val="edge"/>
              <c:x val="3.7243947858473E-2"/>
              <c:y val="0.483872081779251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235072"/>
        <c:crosses val="autoZero"/>
        <c:crossBetween val="midCat"/>
        <c:majorUnit val="1E-3"/>
        <c:minorUnit val="5.0000000000000002E-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7041844769403826"/>
          <c:y val="0.12612285210710408"/>
          <c:w val="0.34402849643794525"/>
          <c:h val="4.53170614587937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22860</xdr:rowOff>
    </xdr:from>
    <xdr:to>
      <xdr:col>8</xdr:col>
      <xdr:colOff>259080</xdr:colOff>
      <xdr:row>37</xdr:row>
      <xdr:rowOff>0</xdr:rowOff>
    </xdr:to>
    <xdr:graphicFrame macro="">
      <xdr:nvGraphicFramePr>
        <xdr:cNvPr id="2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0</xdr:row>
      <xdr:rowOff>53340</xdr:rowOff>
    </xdr:from>
    <xdr:to>
      <xdr:col>7</xdr:col>
      <xdr:colOff>243840</xdr:colOff>
      <xdr:row>14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815340" y="53340"/>
          <a:ext cx="4488180" cy="2324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Dichtefunktion der Geschwindigkeitsverteilung                                     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(Anteil der Teilchen pro Geschwindigkeitseinheit)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  <a:r>
            <a:rPr lang="de-DE" sz="1000" b="0" i="0" baseline="0">
              <a:effectLst/>
              <a:latin typeface="Arial" pitchFamily="34" charset="0"/>
              <a:ea typeface="+mn-ea"/>
              <a:cs typeface="Arial" pitchFamily="34" charset="0"/>
            </a:rPr>
            <a:t>Verschiedene Geschwindigkeiten </a:t>
          </a:r>
          <a:endParaRPr lang="de-DE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167640</xdr:colOff>
          <xdr:row>2</xdr:row>
          <xdr:rowOff>53340</xdr:rowOff>
        </xdr:from>
        <xdr:to>
          <xdr:col>6</xdr:col>
          <xdr:colOff>335280</xdr:colOff>
          <xdr:row>8</xdr:row>
          <xdr:rowOff>144780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167640</xdr:colOff>
          <xdr:row>10</xdr:row>
          <xdr:rowOff>106680</xdr:rowOff>
        </xdr:from>
        <xdr:to>
          <xdr:col>6</xdr:col>
          <xdr:colOff>632460</xdr:colOff>
          <xdr:row>13</xdr:row>
          <xdr:rowOff>68580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8"/>
  <sheetViews>
    <sheetView tabSelected="1" workbookViewId="0">
      <selection activeCell="I50" sqref="I50"/>
    </sheetView>
  </sheetViews>
  <sheetFormatPr baseColWidth="10" defaultRowHeight="13.2" x14ac:dyDescent="0.25"/>
  <cols>
    <col min="1" max="1" width="11.77734375" style="15" customWidth="1"/>
    <col min="2" max="2" width="9.77734375" style="15" customWidth="1"/>
    <col min="3" max="3" width="10.44140625" style="15" customWidth="1"/>
    <col min="4" max="4" width="11.5546875" style="15"/>
    <col min="5" max="5" width="9.77734375" style="15" customWidth="1"/>
    <col min="6" max="6" width="11.5546875" style="15"/>
    <col min="7" max="7" width="10.5546875" style="15" customWidth="1"/>
    <col min="8" max="8" width="12" style="15" bestFit="1" customWidth="1"/>
    <col min="9" max="16384" width="11.5546875" style="15"/>
  </cols>
  <sheetData>
    <row r="1" spans="1:25" x14ac:dyDescent="0.25">
      <c r="A1" s="14"/>
      <c r="B1" s="14"/>
      <c r="C1" s="14"/>
      <c r="D1" s="14"/>
      <c r="E1" s="14"/>
      <c r="F1" s="14"/>
      <c r="G1" s="14"/>
      <c r="H1" s="14"/>
      <c r="I1" s="14"/>
    </row>
    <row r="2" spans="1:25" x14ac:dyDescent="0.25">
      <c r="A2" s="14"/>
      <c r="B2" s="14"/>
      <c r="C2" s="14"/>
      <c r="D2" s="14"/>
      <c r="E2" s="14"/>
      <c r="F2" s="14"/>
      <c r="G2" s="14"/>
      <c r="H2" s="14"/>
      <c r="I2" s="14"/>
    </row>
    <row r="3" spans="1:25" x14ac:dyDescent="0.25">
      <c r="A3" s="14"/>
      <c r="B3" s="14"/>
      <c r="C3" s="14"/>
      <c r="D3" s="14"/>
      <c r="E3" s="14"/>
      <c r="F3" s="14"/>
      <c r="G3" s="14"/>
      <c r="H3" s="14"/>
      <c r="I3" s="14"/>
    </row>
    <row r="4" spans="1:25" x14ac:dyDescent="0.25">
      <c r="A4" s="14"/>
      <c r="B4" s="14"/>
      <c r="C4" s="14"/>
      <c r="D4" s="14"/>
      <c r="E4" s="14"/>
      <c r="F4" s="14"/>
      <c r="G4" s="14"/>
      <c r="H4" s="14"/>
      <c r="I4" s="14"/>
    </row>
    <row r="5" spans="1:25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25" x14ac:dyDescent="0.25">
      <c r="A6" s="14"/>
      <c r="B6" s="14"/>
      <c r="C6" s="14"/>
      <c r="D6" s="14"/>
      <c r="E6" s="14"/>
      <c r="F6" s="14"/>
      <c r="G6" s="14"/>
      <c r="H6" s="14"/>
      <c r="I6" s="14"/>
    </row>
    <row r="7" spans="1:25" x14ac:dyDescent="0.25">
      <c r="A7" s="14"/>
      <c r="B7" s="14"/>
      <c r="C7" s="14"/>
      <c r="D7" s="14"/>
      <c r="E7" s="14"/>
      <c r="F7" s="14"/>
      <c r="G7" s="14"/>
      <c r="H7" s="14"/>
      <c r="I7" s="14"/>
    </row>
    <row r="8" spans="1:25" x14ac:dyDescent="0.25">
      <c r="A8" s="14"/>
      <c r="B8" s="14"/>
      <c r="C8" s="14"/>
      <c r="D8" s="14"/>
      <c r="E8" s="14"/>
      <c r="F8" s="14"/>
      <c r="G8" s="14"/>
      <c r="H8" s="14"/>
      <c r="I8" s="14"/>
    </row>
    <row r="9" spans="1:25" x14ac:dyDescent="0.25">
      <c r="A9" s="14"/>
      <c r="B9" s="14"/>
      <c r="C9" s="14"/>
      <c r="D9" s="14"/>
      <c r="E9" s="14"/>
      <c r="F9" s="14"/>
      <c r="G9" s="14"/>
      <c r="H9" s="14"/>
      <c r="I9" s="14"/>
    </row>
    <row r="10" spans="1:25" x14ac:dyDescent="0.25">
      <c r="A10" s="14"/>
      <c r="B10" s="14"/>
      <c r="C10" s="14"/>
      <c r="D10" s="14"/>
      <c r="E10" s="14"/>
      <c r="F10" s="14"/>
      <c r="G10" s="14"/>
      <c r="H10" s="14"/>
      <c r="I10" s="14"/>
    </row>
    <row r="11" spans="1:25" x14ac:dyDescent="0.25">
      <c r="A11" s="14"/>
      <c r="B11" s="14"/>
      <c r="C11" s="14"/>
      <c r="D11" s="14"/>
      <c r="E11" s="14"/>
      <c r="F11" s="14"/>
      <c r="G11" s="14"/>
      <c r="H11" s="14"/>
      <c r="I11" s="14"/>
    </row>
    <row r="12" spans="1:25" x14ac:dyDescent="0.25">
      <c r="A12" s="14"/>
      <c r="B12" s="14"/>
      <c r="C12" s="14"/>
      <c r="D12" s="14"/>
      <c r="E12" s="14"/>
      <c r="F12" s="14"/>
      <c r="G12" s="14"/>
      <c r="H12" s="14"/>
      <c r="I12" s="14"/>
    </row>
    <row r="13" spans="1:25" x14ac:dyDescent="0.25">
      <c r="A13" s="14"/>
      <c r="B13" s="14"/>
      <c r="C13" s="14"/>
      <c r="D13" s="14"/>
      <c r="E13" s="14"/>
      <c r="F13" s="14"/>
      <c r="G13" s="14"/>
      <c r="H13" s="14"/>
      <c r="I13" s="14"/>
    </row>
    <row r="14" spans="1:25" x14ac:dyDescent="0.25">
      <c r="A14" s="14"/>
      <c r="B14" s="14"/>
      <c r="C14" s="14"/>
      <c r="D14" s="14"/>
      <c r="E14" s="14"/>
      <c r="F14" s="14"/>
      <c r="G14" s="14"/>
      <c r="H14" s="14"/>
      <c r="I14" s="14"/>
    </row>
    <row r="15" spans="1:25" x14ac:dyDescent="0.25">
      <c r="A15" s="14"/>
      <c r="B15" s="14"/>
      <c r="C15" s="14"/>
      <c r="D15" s="14"/>
      <c r="E15" s="14"/>
      <c r="F15" s="14"/>
      <c r="G15" s="14"/>
      <c r="H15" s="14"/>
      <c r="I15" s="14"/>
    </row>
    <row r="16" spans="1:25" x14ac:dyDescent="0.25">
      <c r="A16" s="14"/>
      <c r="B16" s="14"/>
      <c r="C16" s="14"/>
      <c r="D16" s="14"/>
      <c r="E16" s="14"/>
      <c r="F16" s="14"/>
      <c r="G16" s="14"/>
      <c r="H16" s="14"/>
      <c r="I16" s="16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</row>
    <row r="17" spans="1:25" x14ac:dyDescent="0.25">
      <c r="A17" s="14"/>
      <c r="B17" s="14"/>
      <c r="C17" s="14"/>
      <c r="D17" s="14"/>
      <c r="E17" s="14"/>
      <c r="F17" s="14"/>
      <c r="G17" s="14"/>
      <c r="H17" s="14"/>
      <c r="I17" s="16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</row>
    <row r="18" spans="1:25" x14ac:dyDescent="0.25">
      <c r="A18" s="14"/>
      <c r="B18" s="14"/>
      <c r="C18" s="14"/>
      <c r="D18" s="14"/>
      <c r="E18" s="14"/>
      <c r="F18" s="14"/>
      <c r="G18" s="14"/>
      <c r="H18" s="14"/>
      <c r="I18" s="16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</row>
    <row r="19" spans="1:25" x14ac:dyDescent="0.25">
      <c r="A19" s="14"/>
      <c r="B19" s="14"/>
      <c r="C19" s="14"/>
      <c r="D19" s="14"/>
      <c r="E19" s="14"/>
      <c r="F19" s="14"/>
      <c r="G19" s="14"/>
      <c r="H19" s="14"/>
      <c r="I19" s="16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</row>
    <row r="20" spans="1:25" x14ac:dyDescent="0.25">
      <c r="A20" s="14"/>
      <c r="B20" s="14"/>
      <c r="C20" s="14"/>
      <c r="D20" s="14"/>
      <c r="E20" s="14"/>
      <c r="F20" s="14"/>
      <c r="G20" s="14"/>
      <c r="H20" s="14"/>
      <c r="I20" s="16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</row>
    <row r="21" spans="1:25" x14ac:dyDescent="0.25">
      <c r="A21" s="14"/>
      <c r="B21" s="14"/>
      <c r="C21" s="14"/>
      <c r="D21" s="14"/>
      <c r="E21" s="14"/>
      <c r="F21" s="14"/>
      <c r="G21" s="14"/>
      <c r="H21" s="14"/>
      <c r="I21" s="16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</row>
    <row r="22" spans="1:25" x14ac:dyDescent="0.25">
      <c r="A22" s="14"/>
      <c r="B22" s="14"/>
      <c r="C22" s="14"/>
      <c r="D22" s="14"/>
      <c r="E22" s="14"/>
      <c r="F22" s="14"/>
      <c r="G22" s="14"/>
      <c r="H22" s="14"/>
      <c r="I22" s="16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</row>
    <row r="23" spans="1:25" x14ac:dyDescent="0.25">
      <c r="A23" s="14"/>
      <c r="B23" s="14"/>
      <c r="C23" s="14"/>
      <c r="D23" s="14"/>
      <c r="E23" s="14"/>
      <c r="F23" s="14"/>
      <c r="G23" s="14"/>
      <c r="H23" s="14"/>
      <c r="I23" s="16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</row>
    <row r="24" spans="1:25" x14ac:dyDescent="0.25">
      <c r="A24" s="14"/>
      <c r="B24" s="14"/>
      <c r="C24" s="14"/>
      <c r="D24" s="14"/>
      <c r="E24" s="14"/>
      <c r="F24" s="14"/>
      <c r="G24" s="14"/>
      <c r="H24" s="14"/>
      <c r="I24" s="16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</row>
    <row r="25" spans="1:25" x14ac:dyDescent="0.25">
      <c r="A25" s="14"/>
      <c r="B25" s="14"/>
      <c r="C25" s="14"/>
      <c r="D25" s="14"/>
      <c r="E25" s="14"/>
      <c r="F25" s="14"/>
      <c r="G25" s="14"/>
      <c r="H25" s="14"/>
      <c r="I25" s="16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</row>
    <row r="26" spans="1:25" x14ac:dyDescent="0.25">
      <c r="A26" s="14"/>
      <c r="B26" s="14"/>
      <c r="C26" s="14"/>
      <c r="D26" s="14"/>
      <c r="E26" s="14"/>
      <c r="F26" s="14"/>
      <c r="G26" s="14"/>
      <c r="H26" s="14"/>
      <c r="I26" s="16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</row>
    <row r="27" spans="1:25" x14ac:dyDescent="0.25">
      <c r="A27" s="14"/>
      <c r="B27" s="14"/>
      <c r="C27" s="14"/>
      <c r="D27" s="14"/>
      <c r="E27" s="14"/>
      <c r="F27" s="14"/>
      <c r="G27" s="14"/>
      <c r="H27" s="14"/>
      <c r="I27" s="14"/>
    </row>
    <row r="28" spans="1:25" x14ac:dyDescent="0.25">
      <c r="A28" s="14"/>
      <c r="B28" s="14"/>
      <c r="C28" s="14"/>
      <c r="D28" s="14"/>
      <c r="E28" s="14"/>
      <c r="F28" s="14"/>
      <c r="G28" s="14"/>
      <c r="H28" s="14"/>
      <c r="I28" s="14"/>
    </row>
    <row r="29" spans="1:25" x14ac:dyDescent="0.25">
      <c r="A29" s="14"/>
      <c r="B29" s="14"/>
      <c r="C29" s="14"/>
      <c r="D29" s="14"/>
      <c r="E29" s="14"/>
      <c r="F29" s="14"/>
      <c r="G29" s="14"/>
      <c r="H29" s="14"/>
      <c r="I29" s="14"/>
    </row>
    <row r="30" spans="1:25" x14ac:dyDescent="0.25">
      <c r="A30" s="14"/>
      <c r="B30" s="14"/>
      <c r="C30" s="14"/>
      <c r="D30" s="14"/>
      <c r="E30" s="14"/>
      <c r="F30" s="14"/>
      <c r="G30" s="14"/>
      <c r="H30" s="14"/>
      <c r="I30" s="14"/>
    </row>
    <row r="31" spans="1:25" x14ac:dyDescent="0.25">
      <c r="A31" s="14"/>
      <c r="B31" s="14"/>
      <c r="C31" s="14"/>
      <c r="D31" s="14"/>
      <c r="E31" s="14"/>
      <c r="F31" s="14"/>
      <c r="G31" s="14"/>
      <c r="H31" s="14"/>
      <c r="I31" s="14"/>
    </row>
    <row r="32" spans="1:25" x14ac:dyDescent="0.25">
      <c r="A32" s="14"/>
      <c r="B32" s="14"/>
      <c r="C32" s="14"/>
      <c r="D32" s="14"/>
      <c r="E32" s="14"/>
      <c r="F32" s="14"/>
      <c r="G32" s="14"/>
      <c r="H32" s="14"/>
      <c r="I32" s="14"/>
    </row>
    <row r="33" spans="1:9" x14ac:dyDescent="0.25">
      <c r="A33" s="14"/>
      <c r="B33" s="14"/>
      <c r="C33" s="14"/>
      <c r="D33" s="14"/>
      <c r="E33" s="14"/>
      <c r="F33" s="14"/>
      <c r="G33" s="14"/>
      <c r="H33" s="14"/>
      <c r="I33" s="14"/>
    </row>
    <row r="34" spans="1:9" x14ac:dyDescent="0.25">
      <c r="A34" s="14"/>
      <c r="B34" s="14"/>
      <c r="C34" s="14"/>
      <c r="D34" s="14"/>
      <c r="E34" s="14"/>
      <c r="F34" s="14"/>
      <c r="G34" s="14"/>
      <c r="H34" s="14"/>
      <c r="I34" s="14"/>
    </row>
    <row r="35" spans="1:9" x14ac:dyDescent="0.25">
      <c r="A35" s="14"/>
      <c r="B35" s="14"/>
      <c r="C35" s="14"/>
      <c r="D35" s="14"/>
      <c r="E35" s="14"/>
      <c r="F35" s="14"/>
      <c r="G35" s="14"/>
      <c r="H35" s="14"/>
      <c r="I35" s="14"/>
    </row>
    <row r="36" spans="1:9" x14ac:dyDescent="0.25">
      <c r="A36" s="14"/>
      <c r="B36" s="14"/>
      <c r="C36" s="14"/>
      <c r="D36" s="14"/>
      <c r="E36" s="14"/>
      <c r="F36" s="14"/>
      <c r="G36" s="14"/>
      <c r="H36" s="14"/>
      <c r="I36" s="14"/>
    </row>
    <row r="37" spans="1:9" x14ac:dyDescent="0.25">
      <c r="A37" s="14"/>
      <c r="B37" s="14"/>
      <c r="C37" s="14"/>
      <c r="D37" s="14"/>
      <c r="E37" s="14"/>
      <c r="F37" s="14"/>
      <c r="G37" s="14"/>
      <c r="H37" s="14"/>
      <c r="I37" s="14"/>
    </row>
    <row r="38" spans="1:9" ht="13.8" thickBot="1" x14ac:dyDescent="0.3">
      <c r="A38" s="14"/>
      <c r="B38" s="14"/>
      <c r="C38" s="14"/>
      <c r="D38" s="14"/>
      <c r="E38" s="14"/>
      <c r="F38" s="14"/>
      <c r="G38" s="14"/>
      <c r="H38" s="14"/>
      <c r="I38" s="14"/>
    </row>
    <row r="39" spans="1:9" ht="13.8" thickBot="1" x14ac:dyDescent="0.3">
      <c r="B39" s="1" t="s">
        <v>0</v>
      </c>
      <c r="C39" s="17"/>
      <c r="D39" s="17"/>
      <c r="E39" s="2"/>
      <c r="F39" s="2"/>
      <c r="G39" s="29"/>
    </row>
    <row r="40" spans="1:9" ht="13.8" thickBot="1" x14ac:dyDescent="0.3">
      <c r="B40" s="12" t="s">
        <v>8</v>
      </c>
      <c r="C40" s="10">
        <v>8.3145000000000007</v>
      </c>
      <c r="D40" s="11" t="s">
        <v>9</v>
      </c>
      <c r="E40" s="36">
        <v>83.8</v>
      </c>
      <c r="F40" s="39"/>
      <c r="G40" s="30"/>
      <c r="H40" s="27"/>
      <c r="I40" s="28"/>
    </row>
    <row r="41" spans="1:9" x14ac:dyDescent="0.25">
      <c r="B41" s="3" t="s">
        <v>1</v>
      </c>
      <c r="C41" s="40">
        <v>100</v>
      </c>
      <c r="D41" s="3" t="s">
        <v>1</v>
      </c>
      <c r="E41" s="40">
        <v>300</v>
      </c>
      <c r="F41" s="3" t="s">
        <v>1</v>
      </c>
      <c r="G41" s="41">
        <v>1000</v>
      </c>
    </row>
    <row r="42" spans="1:9" ht="15.6" x14ac:dyDescent="0.25">
      <c r="B42" s="4" t="s">
        <v>2</v>
      </c>
      <c r="C42" s="16">
        <f>SQRT(2*(0.001*$E$40)^3/(PI()*($C$40*C41)^3))</f>
        <v>8.0733147228256332E-7</v>
      </c>
      <c r="D42" s="4" t="s">
        <v>2</v>
      </c>
      <c r="E42" s="44">
        <f>SQRT(2*(0.001*$E$40)^3/(PI()*($C$40*E41)^3))</f>
        <v>1.5537101428253159E-7</v>
      </c>
      <c r="F42" s="4" t="s">
        <v>2</v>
      </c>
      <c r="G42" s="45">
        <f>SQRT(2*(0.001*$E$40)^3/(PI()*($C$40*G41)^3))</f>
        <v>2.5530062791499973E-8</v>
      </c>
    </row>
    <row r="43" spans="1:9" ht="16.2" thickBot="1" x14ac:dyDescent="0.3">
      <c r="B43" s="5" t="s">
        <v>3</v>
      </c>
      <c r="C43" s="18">
        <f>0.001*$E$40/(2*$C$40*C41)</f>
        <v>5.039389019183354E-5</v>
      </c>
      <c r="D43" s="5" t="s">
        <v>3</v>
      </c>
      <c r="E43" s="18">
        <f>0.001*$E$40/(2*$C$40*E41)</f>
        <v>1.6797963397277845E-5</v>
      </c>
      <c r="F43" s="5" t="s">
        <v>3</v>
      </c>
      <c r="G43" s="31">
        <f>0.001*$E$40/(2*$C$40*G41)</f>
        <v>5.0393890191833543E-6</v>
      </c>
    </row>
    <row r="44" spans="1:9" ht="13.8" thickTop="1" x14ac:dyDescent="0.25">
      <c r="B44" s="13" t="s">
        <v>4</v>
      </c>
      <c r="C44" s="6" t="s">
        <v>5</v>
      </c>
      <c r="D44" s="13" t="s">
        <v>4</v>
      </c>
      <c r="E44" s="6" t="s">
        <v>5</v>
      </c>
      <c r="F44" s="13" t="s">
        <v>4</v>
      </c>
      <c r="G44" s="32" t="s">
        <v>5</v>
      </c>
    </row>
    <row r="45" spans="1:9" x14ac:dyDescent="0.25">
      <c r="B45" s="19" t="s">
        <v>6</v>
      </c>
      <c r="C45" s="20" t="s">
        <v>7</v>
      </c>
      <c r="D45" s="19" t="s">
        <v>6</v>
      </c>
      <c r="E45" s="20" t="s">
        <v>7</v>
      </c>
      <c r="F45" s="19" t="s">
        <v>6</v>
      </c>
      <c r="G45" s="21" t="s">
        <v>7</v>
      </c>
    </row>
    <row r="46" spans="1:9" x14ac:dyDescent="0.25">
      <c r="B46" s="7">
        <v>0</v>
      </c>
      <c r="C46" s="42">
        <f>C$42*B46^2*EXP(-C$43*B46^2)</f>
        <v>0</v>
      </c>
      <c r="D46" s="7">
        <v>0</v>
      </c>
      <c r="E46" s="42">
        <f>E$42*D46^2*EXP(-E$43*D46^2)</f>
        <v>0</v>
      </c>
      <c r="F46" s="7">
        <v>0</v>
      </c>
      <c r="G46" s="43">
        <f>G$42*F46^2*EXP(-G$43*F46^2)</f>
        <v>0</v>
      </c>
    </row>
    <row r="47" spans="1:9" x14ac:dyDescent="0.25">
      <c r="B47" s="7">
        <v>20</v>
      </c>
      <c r="C47" s="22">
        <f>C$42*B47^2*EXP(-$C$43*B47^2)</f>
        <v>3.164882266482951E-4</v>
      </c>
      <c r="D47" s="7">
        <v>20</v>
      </c>
      <c r="E47" s="22">
        <f>E$42*D47^2*EXP(-E$43*D47^2)</f>
        <v>6.1732218839453352E-5</v>
      </c>
      <c r="F47" s="7">
        <v>50</v>
      </c>
      <c r="G47" s="33">
        <f>G$42*F47^2*EXP(-G$43*F47^2)</f>
        <v>6.3026101498860968E-5</v>
      </c>
    </row>
    <row r="48" spans="1:9" x14ac:dyDescent="0.25">
      <c r="B48" s="7">
        <v>40</v>
      </c>
      <c r="C48" s="22">
        <f>C$42*B48^2*EXP(-$C$43*B48^2)</f>
        <v>1.1916661527467669E-3</v>
      </c>
      <c r="D48" s="7">
        <v>50</v>
      </c>
      <c r="E48" s="22">
        <f>E$42*D48^2*EXP(-E$43*D48^2)</f>
        <v>3.7245332227483596E-4</v>
      </c>
      <c r="F48" s="7">
        <v>100</v>
      </c>
      <c r="G48" s="33">
        <f>G$42*F48^2*EXP(-G$43*F48^2)</f>
        <v>2.4275383217869237E-4</v>
      </c>
    </row>
    <row r="49" spans="2:7" x14ac:dyDescent="0.25">
      <c r="B49" s="7">
        <v>60</v>
      </c>
      <c r="C49" s="22">
        <f>C$42*B49^2*EXP(-$C$43*B49^2)</f>
        <v>2.4241838039610573E-3</v>
      </c>
      <c r="D49" s="7">
        <v>100</v>
      </c>
      <c r="E49" s="22">
        <f>E$42*D49^2*EXP(-E$43*D49^2)</f>
        <v>1.3134615769476664E-3</v>
      </c>
      <c r="F49" s="7">
        <v>200</v>
      </c>
      <c r="G49" s="33">
        <f>G$42*F49^2*EXP(-G$43*F49^2)</f>
        <v>8.3477362817641163E-4</v>
      </c>
    </row>
    <row r="50" spans="2:7" x14ac:dyDescent="0.25">
      <c r="B50" s="7">
        <v>80</v>
      </c>
      <c r="C50" s="22">
        <f>C$42*B50^2*EXP(-$C$43*B50^2)</f>
        <v>3.7425086343457715E-3</v>
      </c>
      <c r="D50" s="7">
        <v>150</v>
      </c>
      <c r="E50" s="22">
        <f>E$42*D50^2*EXP(-E$43*D50^2)</f>
        <v>2.3955713239743408E-3</v>
      </c>
      <c r="F50" s="7">
        <v>300</v>
      </c>
      <c r="G50" s="33">
        <f>G$42*F50^2*EXP(-G$43*F50^2)</f>
        <v>1.4598972702324934E-3</v>
      </c>
    </row>
    <row r="51" spans="2:7" x14ac:dyDescent="0.25">
      <c r="B51" s="7">
        <v>100</v>
      </c>
      <c r="C51" s="22">
        <f>C$42*B51^2*EXP(-$C$43*B51^2)</f>
        <v>4.8774631693468563E-3</v>
      </c>
      <c r="D51" s="7">
        <v>200</v>
      </c>
      <c r="E51" s="22">
        <f>E$42*D51^2*EXP(-E$43*D51^2)</f>
        <v>3.1740917756132169E-3</v>
      </c>
      <c r="F51" s="7">
        <v>400</v>
      </c>
      <c r="G51" s="33">
        <f>G$42*F51^2*EXP(-G$43*F51^2)</f>
        <v>1.8238925555176854E-3</v>
      </c>
    </row>
    <row r="52" spans="2:7" x14ac:dyDescent="0.25">
      <c r="B52" s="7">
        <v>120</v>
      </c>
      <c r="C52" s="22">
        <f>C$42*B52^2*EXP(-$C$43*B52^2)</f>
        <v>5.6267681647565997E-3</v>
      </c>
      <c r="D52" s="7">
        <v>250</v>
      </c>
      <c r="E52" s="22">
        <f>E$42*D52^2*EXP(-E$43*D52^2)</f>
        <v>3.3985690068464199E-3</v>
      </c>
      <c r="F52" s="7">
        <v>500</v>
      </c>
      <c r="G52" s="33">
        <f>G$42*F52^2*EXP(-G$43*F52^2)</f>
        <v>1.8107028319522091E-3</v>
      </c>
    </row>
    <row r="53" spans="2:7" x14ac:dyDescent="0.25">
      <c r="B53" s="7">
        <v>140</v>
      </c>
      <c r="C53" s="22">
        <f>C$42*B53^2*EXP(-$C$43*B53^2)</f>
        <v>5.8931365064335091E-3</v>
      </c>
      <c r="D53" s="7">
        <v>300</v>
      </c>
      <c r="E53" s="22">
        <f>E$42*D53^2*EXP(-E$43*D53^2)</f>
        <v>3.0834638227438147E-3</v>
      </c>
      <c r="F53" s="7">
        <v>600</v>
      </c>
      <c r="G53" s="33">
        <f>G$42*F53^2*EXP(-G$43*F53^2)</f>
        <v>1.4978419861653633E-3</v>
      </c>
    </row>
    <row r="54" spans="2:7" x14ac:dyDescent="0.25">
      <c r="B54" s="7">
        <v>160</v>
      </c>
      <c r="C54" s="22">
        <f>C$42*B54^2*EXP(-$C$43*B54^2)</f>
        <v>5.6887344896634729E-3</v>
      </c>
      <c r="D54" s="7">
        <v>350</v>
      </c>
      <c r="E54" s="22">
        <f>E$42*D54^2*EXP(-E$43*D54^2)</f>
        <v>2.4312879368134188E-3</v>
      </c>
      <c r="F54" s="7">
        <v>700</v>
      </c>
      <c r="G54" s="33">
        <f>G$42*F54^2*EXP(-G$43*F54^2)</f>
        <v>1.0588741102506829E-3</v>
      </c>
    </row>
    <row r="55" spans="2:7" x14ac:dyDescent="0.25">
      <c r="B55" s="7">
        <v>180</v>
      </c>
      <c r="C55" s="22">
        <f>C$42*B55^2*EXP(-$C$43*B55^2)</f>
        <v>5.1108995804379949E-3</v>
      </c>
      <c r="D55" s="7">
        <v>400</v>
      </c>
      <c r="E55" s="22">
        <f>E$42*D55^2*EXP(-E$43*D55^2)</f>
        <v>1.6914062608618585E-3</v>
      </c>
      <c r="F55" s="7">
        <v>800</v>
      </c>
      <c r="G55" s="33">
        <f>G$42*F55^2*EXP(-G$43*F55^2)</f>
        <v>6.4944353410256988E-4</v>
      </c>
    </row>
    <row r="56" spans="2:7" x14ac:dyDescent="0.25">
      <c r="B56" s="7">
        <v>200</v>
      </c>
      <c r="C56" s="22">
        <f>C$42*B56^2*EXP(-$C$43*B56^2)</f>
        <v>4.3020983744105432E-3</v>
      </c>
      <c r="D56" s="7">
        <v>450</v>
      </c>
      <c r="E56" s="22">
        <f>E$42*D56^2*EXP(-E$43*D56^2)</f>
        <v>1.048345195699793E-3</v>
      </c>
      <c r="F56" s="7">
        <v>900</v>
      </c>
      <c r="G56" s="33">
        <f>G$42*F56^2*EXP(-G$43*F56^2)</f>
        <v>3.4896995612549472E-4</v>
      </c>
    </row>
    <row r="57" spans="2:7" x14ac:dyDescent="0.25">
      <c r="B57" s="7">
        <v>220</v>
      </c>
      <c r="C57" s="22">
        <f>C$42*B57^2*EXP(-$C$43*B57^2)</f>
        <v>3.4089849546148385E-3</v>
      </c>
      <c r="D57" s="7">
        <v>500</v>
      </c>
      <c r="E57" s="22">
        <f>E$42*D57^2*EXP(-E$43*D57^2)</f>
        <v>5.8276613533801171E-4</v>
      </c>
      <c r="F57" s="7">
        <v>1000</v>
      </c>
      <c r="G57" s="33">
        <f>G$42*F57^2*EXP(-G$43*F57^2)</f>
        <v>1.6537621189431024E-4</v>
      </c>
    </row>
    <row r="58" spans="2:7" x14ac:dyDescent="0.25">
      <c r="B58" s="7">
        <v>240</v>
      </c>
      <c r="C58" s="22">
        <f>C$42*B58^2*EXP(-$C$43*B58^2)</f>
        <v>2.5518371325945412E-3</v>
      </c>
      <c r="D58" s="7">
        <v>550</v>
      </c>
      <c r="E58" s="22">
        <f>E$42*D58^2*EXP(-E$43*D58^2)</f>
        <v>2.9192976632467382E-4</v>
      </c>
      <c r="F58" s="7">
        <v>1100</v>
      </c>
      <c r="G58" s="33">
        <f>G$42*F58^2*EXP(-G$43*F58^2)</f>
        <v>6.9447537829125963E-5</v>
      </c>
    </row>
    <row r="59" spans="2:7" x14ac:dyDescent="0.25">
      <c r="B59" s="7">
        <v>260</v>
      </c>
      <c r="C59" s="22">
        <f>C$42*B59^2*EXP(-$C$43*B59^2)</f>
        <v>1.8093362356039781E-3</v>
      </c>
      <c r="D59" s="7">
        <v>600</v>
      </c>
      <c r="E59" s="22">
        <f>E$42*D59^2*EXP(-E$43*D59^2)</f>
        <v>1.3224458248299785E-4</v>
      </c>
      <c r="F59" s="7">
        <v>1200</v>
      </c>
      <c r="G59" s="33">
        <f>G$42*F59^2*EXP(-G$43*F59^2)</f>
        <v>2.5933482533373329E-5</v>
      </c>
    </row>
    <row r="60" spans="2:7" x14ac:dyDescent="0.25">
      <c r="B60" s="7">
        <v>280</v>
      </c>
      <c r="C60" s="22">
        <f>C$42*B60^2*EXP(-$C$43*B60^2)</f>
        <v>1.2176490452690122E-3</v>
      </c>
      <c r="D60" s="7">
        <v>650</v>
      </c>
      <c r="E60" s="22">
        <f>E$42*D60^2*EXP(-E$43*D60^2)</f>
        <v>5.4318551058007064E-5</v>
      </c>
      <c r="F60" s="7">
        <v>1300</v>
      </c>
      <c r="G60" s="33">
        <f>G$42*F60^2*EXP(-G$43*F60^2)</f>
        <v>8.6345626022795395E-6</v>
      </c>
    </row>
    <row r="61" spans="2:7" x14ac:dyDescent="0.25">
      <c r="B61" s="7">
        <v>300</v>
      </c>
      <c r="C61" s="22">
        <f>C$42*B61^2*EXP(-$C$43*B61^2)</f>
        <v>7.7906453304962039E-4</v>
      </c>
      <c r="D61" s="7">
        <v>700</v>
      </c>
      <c r="E61" s="22">
        <f>E$42*D61^2*EXP(-E$43*D61^2)</f>
        <v>2.0271566186218263E-5</v>
      </c>
      <c r="F61" s="7">
        <v>1400</v>
      </c>
      <c r="G61" s="33">
        <f>G$42*F61^2*EXP(-G$43*F61^2)</f>
        <v>2.5685819222489846E-6</v>
      </c>
    </row>
    <row r="62" spans="2:7" x14ac:dyDescent="0.25">
      <c r="B62" s="7">
        <v>350</v>
      </c>
      <c r="C62" s="22">
        <f>C$42*B62^2*EXP(-$C$43*B62^2)</f>
        <v>2.0614788750764667E-4</v>
      </c>
      <c r="D62" s="7">
        <v>750</v>
      </c>
      <c r="E62" s="22">
        <f>E$42*D62^2*EXP(-E$43*D62^2)</f>
        <v>6.8850515563581369E-6</v>
      </c>
      <c r="F62" s="34"/>
      <c r="G62" s="33"/>
    </row>
    <row r="63" spans="2:7" x14ac:dyDescent="0.25">
      <c r="B63" s="7">
        <v>400</v>
      </c>
      <c r="C63" s="22">
        <f>C$42*B63^2*EXP(-$C$43*B63^2)</f>
        <v>4.0686067614913258E-5</v>
      </c>
      <c r="D63" s="7">
        <v>800</v>
      </c>
      <c r="E63" s="22">
        <f>E$42*D63^2*EXP(-E$43*D63^2)</f>
        <v>2.1309917876466592E-6</v>
      </c>
      <c r="F63" s="34"/>
      <c r="G63" s="33"/>
    </row>
    <row r="64" spans="2:7" x14ac:dyDescent="0.25">
      <c r="B64" s="7">
        <v>450</v>
      </c>
      <c r="C64" s="22">
        <f>C$42*B64^2*EXP(-$C$43*B64^2)</f>
        <v>6.0479021083645212E-6</v>
      </c>
      <c r="D64" s="34"/>
      <c r="E64" s="22"/>
      <c r="F64" s="37"/>
      <c r="G64" s="33"/>
    </row>
    <row r="65" spans="1:9" x14ac:dyDescent="0.25">
      <c r="B65" s="7">
        <v>500</v>
      </c>
      <c r="C65" s="22">
        <f>C$42*B65^2*EXP(-$C$43*B65^2)</f>
        <v>6.8162385889214826E-7</v>
      </c>
      <c r="D65" s="34"/>
      <c r="E65" s="22"/>
      <c r="F65" s="37"/>
      <c r="G65" s="33"/>
    </row>
    <row r="66" spans="1:9" ht="13.8" thickBot="1" x14ac:dyDescent="0.3">
      <c r="B66" s="8"/>
      <c r="C66" s="23"/>
      <c r="D66" s="35"/>
      <c r="E66" s="24"/>
      <c r="F66" s="38"/>
      <c r="G66" s="25"/>
    </row>
    <row r="67" spans="1:9" x14ac:dyDescent="0.25">
      <c r="A67" s="9"/>
      <c r="B67" s="14"/>
      <c r="C67" s="14"/>
      <c r="D67" s="14"/>
      <c r="E67" s="14"/>
      <c r="F67" s="14"/>
      <c r="G67" s="14"/>
      <c r="H67" s="14"/>
      <c r="I67" s="14"/>
    </row>
    <row r="68" spans="1:9" x14ac:dyDescent="0.25">
      <c r="A68" s="26"/>
      <c r="B68" s="14"/>
      <c r="C68" s="14"/>
      <c r="D68" s="14"/>
      <c r="E68" s="14"/>
      <c r="F68" s="14"/>
      <c r="G68" s="14"/>
      <c r="H68" s="14"/>
      <c r="I68" s="14"/>
    </row>
  </sheetData>
  <pageMargins left="0.7" right="0.7" top="0.78740157499999996" bottom="0.78740157499999996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1026" r:id="rId4">
          <objectPr defaultSize="0" r:id="rId5">
            <anchor moveWithCells="1">
              <from>
                <xdr:col>1</xdr:col>
                <xdr:colOff>167640</xdr:colOff>
                <xdr:row>2</xdr:row>
                <xdr:rowOff>53340</xdr:rowOff>
              </from>
              <to>
                <xdr:col>6</xdr:col>
                <xdr:colOff>335280</xdr:colOff>
                <xdr:row>8</xdr:row>
                <xdr:rowOff>144780</xdr:rowOff>
              </to>
            </anchor>
          </objectPr>
        </oleObject>
      </mc:Choice>
      <mc:Fallback>
        <oleObject progId="Equation.DSMT4" shapeId="1026" r:id="rId4"/>
      </mc:Fallback>
    </mc:AlternateContent>
    <mc:AlternateContent xmlns:mc="http://schemas.openxmlformats.org/markup-compatibility/2006">
      <mc:Choice Requires="x14">
        <oleObject progId="Equation.DSMT4" shapeId="1027" r:id="rId6">
          <objectPr defaultSize="0" autoPict="0" r:id="rId7">
            <anchor moveWithCells="1">
              <from>
                <xdr:col>1</xdr:col>
                <xdr:colOff>167640</xdr:colOff>
                <xdr:row>10</xdr:row>
                <xdr:rowOff>106680</xdr:rowOff>
              </from>
              <to>
                <xdr:col>6</xdr:col>
                <xdr:colOff>632460</xdr:colOff>
                <xdr:row>13</xdr:row>
                <xdr:rowOff>68580</xdr:rowOff>
              </to>
            </anchor>
          </objectPr>
        </oleObject>
      </mc:Choice>
      <mc:Fallback>
        <oleObject progId="Equation.DSMT4" shapeId="1027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_R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</dc:creator>
  <cp:lastModifiedBy>JB </cp:lastModifiedBy>
  <dcterms:created xsi:type="dcterms:W3CDTF">2011-03-09T07:03:53Z</dcterms:created>
  <dcterms:modified xsi:type="dcterms:W3CDTF">2011-03-09T17:05:25Z</dcterms:modified>
</cp:coreProperties>
</file>