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8915" windowHeight="1335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L8" i="1"/>
  <c r="F8"/>
  <c r="L7"/>
  <c r="K7"/>
  <c r="I7"/>
  <c r="F7"/>
  <c r="E7"/>
  <c r="C7"/>
  <c r="J6"/>
  <c r="D6"/>
  <c r="D5"/>
  <c r="J5"/>
  <c r="H6"/>
  <c r="I6" s="1"/>
  <c r="B6"/>
  <c r="C6" s="1"/>
  <c r="H5"/>
  <c r="I5" s="1"/>
  <c r="C5"/>
  <c r="B5"/>
  <c r="J7" l="1"/>
  <c r="D7"/>
</calcChain>
</file>

<file path=xl/sharedStrings.xml><?xml version="1.0" encoding="utf-8"?>
<sst xmlns="http://schemas.openxmlformats.org/spreadsheetml/2006/main" count="15" uniqueCount="14">
  <si>
    <t>Molekülanordnung</t>
  </si>
  <si>
    <t>Madelung</t>
  </si>
  <si>
    <t>n</t>
  </si>
  <si>
    <t>c</t>
  </si>
  <si>
    <t xml:space="preserve"> </t>
  </si>
  <si>
    <t>s1</t>
  </si>
  <si>
    <t>s2</t>
  </si>
  <si>
    <t>n oder m</t>
  </si>
  <si>
    <t>Kubisch, c = 6</t>
  </si>
  <si>
    <t>Raumzentriert, kubisch,</t>
  </si>
  <si>
    <t>c = 8</t>
  </si>
  <si>
    <t>Flächenzentriert, kubisch, c = 12</t>
  </si>
  <si>
    <r>
      <t>Summationskonstante nach Woelwyn Hughes: s</t>
    </r>
    <r>
      <rPr>
        <vertAlign val="subscript"/>
        <sz val="10"/>
        <color theme="1"/>
        <rFont val="Liberation Serif"/>
        <family val="1"/>
      </rPr>
      <t>1</t>
    </r>
    <r>
      <rPr>
        <sz val="10"/>
        <color theme="1"/>
        <rFont val="Liberation Serif"/>
        <family val="1"/>
      </rPr>
      <t xml:space="preserve"> bzw. s</t>
    </r>
    <r>
      <rPr>
        <vertAlign val="subscript"/>
        <sz val="10"/>
        <color theme="1"/>
        <rFont val="Liberation Serif"/>
        <family val="1"/>
      </rPr>
      <t>2</t>
    </r>
    <r>
      <rPr>
        <sz val="10"/>
        <color theme="1"/>
        <rFont val="Liberation Serif"/>
        <family val="1"/>
      </rPr>
      <t xml:space="preserve"> und Faktoren c für einige kubische Gitter</t>
    </r>
  </si>
  <si>
    <t>MH: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</si>
</sst>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sz val="10"/>
      <color theme="1"/>
      <name val="Liberation Serif"/>
      <family val="1"/>
    </font>
    <font>
      <vertAlign val="subscript"/>
      <sz val="10"/>
      <color theme="1"/>
      <name val="Liberation Serif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tabSelected="1" workbookViewId="0">
      <selection activeCell="K17" sqref="K17"/>
    </sheetView>
  </sheetViews>
  <sheetFormatPr baseColWidth="10" defaultRowHeight="15"/>
  <sheetData>
    <row r="1" spans="1:12">
      <c r="A1" t="s">
        <v>0</v>
      </c>
    </row>
    <row r="2" spans="1:12">
      <c r="A2" t="s">
        <v>1</v>
      </c>
      <c r="I2" t="s">
        <v>4</v>
      </c>
      <c r="J2" t="s">
        <v>4</v>
      </c>
    </row>
    <row r="3" spans="1:12">
      <c r="A3" t="s">
        <v>3</v>
      </c>
      <c r="B3">
        <v>6</v>
      </c>
      <c r="G3">
        <v>6</v>
      </c>
    </row>
    <row r="4" spans="1:12">
      <c r="A4" t="s">
        <v>2</v>
      </c>
      <c r="B4">
        <v>6</v>
      </c>
      <c r="D4" t="s">
        <v>5</v>
      </c>
      <c r="G4">
        <v>9</v>
      </c>
      <c r="J4" t="s">
        <v>6</v>
      </c>
    </row>
    <row r="5" spans="1:12">
      <c r="A5">
        <v>2</v>
      </c>
      <c r="B5">
        <f>SQRT(A5)</f>
        <v>1.4142135623730951</v>
      </c>
      <c r="C5">
        <f>1/B5</f>
        <v>0.70710678118654746</v>
      </c>
      <c r="D5" s="1">
        <f>(C5^B4)*12</f>
        <v>1.4999999999999991</v>
      </c>
      <c r="G5">
        <v>2</v>
      </c>
      <c r="H5">
        <f>SQRT(G5)</f>
        <v>1.4142135623730951</v>
      </c>
      <c r="I5">
        <f>1/H5</f>
        <v>0.70710678118654746</v>
      </c>
      <c r="J5" s="1">
        <f>I5^G4*12</f>
        <v>0.53033008588991004</v>
      </c>
    </row>
    <row r="6" spans="1:12">
      <c r="A6">
        <v>3</v>
      </c>
      <c r="B6">
        <f>SQRT(A6)</f>
        <v>1.7320508075688772</v>
      </c>
      <c r="C6">
        <f>1/B6</f>
        <v>0.57735026918962584</v>
      </c>
      <c r="D6" s="1">
        <f>C6^B4*8</f>
        <v>0.29629629629629656</v>
      </c>
      <c r="G6">
        <v>3</v>
      </c>
      <c r="H6">
        <f>SQRT(G6)</f>
        <v>1.7320508075688772</v>
      </c>
      <c r="I6">
        <f>1/H6</f>
        <v>0.57735026918962584</v>
      </c>
      <c r="J6" s="1">
        <f>I6^G4*8</f>
        <v>5.7022248808851997E-2</v>
      </c>
    </row>
    <row r="7" spans="1:12">
      <c r="C7">
        <f>B3</f>
        <v>6</v>
      </c>
      <c r="D7">
        <f>SUM(D2:D6)</f>
        <v>1.7962962962962956</v>
      </c>
      <c r="E7">
        <f>SUM(C7:D7)</f>
        <v>7.7962962962962958</v>
      </c>
      <c r="F7">
        <f>E7/C7</f>
        <v>1.2993827160493827</v>
      </c>
      <c r="I7">
        <f>G3</f>
        <v>6</v>
      </c>
      <c r="J7">
        <f>SUM(J2:J6)</f>
        <v>0.58735233469876202</v>
      </c>
      <c r="K7">
        <f>I7*J7</f>
        <v>3.5241140081925719</v>
      </c>
      <c r="L7">
        <f>K7/I7</f>
        <v>0.58735233469876202</v>
      </c>
    </row>
    <row r="8" spans="1:12">
      <c r="E8" t="s">
        <v>13</v>
      </c>
      <c r="F8">
        <f>C13</f>
        <v>1.4003000000000001</v>
      </c>
      <c r="L8">
        <f>C14</f>
        <v>1.1048</v>
      </c>
    </row>
    <row r="10" spans="1:12" ht="15.75" thickBot="1">
      <c r="B10" s="7" t="s">
        <v>12</v>
      </c>
    </row>
    <row r="11" spans="1:12" ht="25.5">
      <c r="B11" s="5" t="s">
        <v>7</v>
      </c>
      <c r="C11" s="5" t="s">
        <v>8</v>
      </c>
      <c r="D11" s="2" t="s">
        <v>9</v>
      </c>
      <c r="E11" s="5" t="s">
        <v>11</v>
      </c>
      <c r="F11" s="8"/>
    </row>
    <row r="12" spans="1:12" ht="15.75" thickBot="1">
      <c r="B12" s="6"/>
      <c r="C12" s="6"/>
      <c r="D12" s="3" t="s">
        <v>10</v>
      </c>
      <c r="E12" s="6"/>
      <c r="F12" s="8"/>
    </row>
    <row r="13" spans="1:12" ht="15.75" thickBot="1">
      <c r="B13" s="4">
        <v>6</v>
      </c>
      <c r="C13" s="3">
        <v>1.4003000000000001</v>
      </c>
      <c r="D13" s="3">
        <v>1.5317000000000001</v>
      </c>
      <c r="E13" s="3">
        <v>1.2044999999999999</v>
      </c>
      <c r="F13" s="8"/>
    </row>
    <row r="14" spans="1:12" ht="15.75" thickBot="1">
      <c r="B14" s="4">
        <v>9</v>
      </c>
      <c r="C14" s="3">
        <v>1.1048</v>
      </c>
      <c r="D14" s="3">
        <v>1.2367999999999999</v>
      </c>
      <c r="E14" s="3">
        <v>1.0409999999999999</v>
      </c>
      <c r="F14" s="8"/>
    </row>
    <row r="15" spans="1:12" ht="15.75" thickBot="1">
      <c r="B15" s="4">
        <v>12</v>
      </c>
      <c r="C15" s="3">
        <v>1.0337000000000001</v>
      </c>
      <c r="D15" s="3">
        <v>1.1394</v>
      </c>
      <c r="E15" s="3">
        <v>1.0109999999999999</v>
      </c>
      <c r="F15" s="8"/>
    </row>
    <row r="16" spans="1:12" ht="15.75" thickBot="1">
      <c r="B16" s="4">
        <v>15</v>
      </c>
      <c r="C16" s="3">
        <v>1.0115000000000001</v>
      </c>
      <c r="D16" s="3">
        <v>1.0853999999999999</v>
      </c>
      <c r="E16" s="3">
        <v>1.0033000000000001</v>
      </c>
      <c r="F16" s="8"/>
    </row>
  </sheetData>
  <mergeCells count="3">
    <mergeCell ref="B11:B12"/>
    <mergeCell ref="C11:C12"/>
    <mergeCell ref="E11:E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ws</cp:lastModifiedBy>
  <dcterms:created xsi:type="dcterms:W3CDTF">2015-07-13T10:29:18Z</dcterms:created>
  <dcterms:modified xsi:type="dcterms:W3CDTF">2015-07-13T21:04:47Z</dcterms:modified>
</cp:coreProperties>
</file>