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14628" windowHeight="9024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definedNames>
    <definedName name="_R">Tabelle1!$B$10</definedName>
  </definedNames>
  <calcPr calcId="144525" iterateCount="500" iterateDelta="9.9999999999999998E-17"/>
</workbook>
</file>

<file path=xl/calcChain.xml><?xml version="1.0" encoding="utf-8"?>
<calcChain xmlns="http://schemas.openxmlformats.org/spreadsheetml/2006/main">
  <c r="D37" i="1" l="1"/>
  <c r="E39" i="1" s="1"/>
  <c r="E43" i="1" l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42" i="1"/>
  <c r="C39" i="1"/>
  <c r="D39" i="1"/>
  <c r="D43" i="1" l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42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43" i="1"/>
  <c r="C42" i="1"/>
</calcChain>
</file>

<file path=xl/sharedStrings.xml><?xml version="1.0" encoding="utf-8"?>
<sst xmlns="http://schemas.openxmlformats.org/spreadsheetml/2006/main" count="19" uniqueCount="15">
  <si>
    <t>Energiedichte in idealen Gasen</t>
  </si>
  <si>
    <r>
      <t xml:space="preserve">T </t>
    </r>
    <r>
      <rPr>
        <sz val="10"/>
        <rFont val="Arial"/>
        <family val="2"/>
      </rPr>
      <t>(K)</t>
    </r>
  </si>
  <si>
    <r>
      <t>A</t>
    </r>
    <r>
      <rPr>
        <sz val="10"/>
        <rFont val="Arial"/>
        <family val="2"/>
      </rPr>
      <t xml:space="preserve"> (mol</t>
    </r>
    <r>
      <rPr>
        <vertAlign val="superscript"/>
        <sz val="10"/>
        <rFont val="Arial"/>
        <family val="2"/>
      </rPr>
      <t>1,5</t>
    </r>
    <r>
      <rPr>
        <sz val="10"/>
        <rFont val="Arial"/>
        <family val="2"/>
      </rPr>
      <t>J</t>
    </r>
    <r>
      <rPr>
        <vertAlign val="superscript"/>
        <sz val="10"/>
        <rFont val="Arial"/>
        <family val="2"/>
      </rPr>
      <t>1,5</t>
    </r>
    <r>
      <rPr>
        <sz val="10"/>
        <rFont val="Arial"/>
        <family val="2"/>
      </rPr>
      <t>)</t>
    </r>
  </si>
  <si>
    <t>E</t>
  </si>
  <si>
    <t>f(E)</t>
  </si>
  <si>
    <t>J/mol</t>
  </si>
  <si>
    <t>mol/J</t>
  </si>
  <si>
    <t>Energieverteilung in idealen Gasen</t>
  </si>
  <si>
    <t>k</t>
  </si>
  <si>
    <t>J/K</t>
  </si>
  <si>
    <t>L</t>
  </si>
  <si>
    <t>1/mol</t>
  </si>
  <si>
    <t>R = k*L</t>
  </si>
  <si>
    <t>J/mol.K</t>
  </si>
  <si>
    <t>Konstante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</si>
</sst>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E+00"/>
    <numFmt numFmtId="165" formatCode="0.0000E+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3" fillId="0" borderId="4" xfId="0" applyNumberFormat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6" fillId="0" borderId="1" xfId="0" applyFont="1" applyBorder="1"/>
    <xf numFmtId="0" fontId="7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166" fontId="6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0" fontId="6" fillId="0" borderId="5" xfId="0" applyNumberFormat="1" applyFont="1" applyBorder="1" applyAlignment="1">
      <alignment vertical="center"/>
    </xf>
    <xf numFmtId="0" fontId="6" fillId="0" borderId="7" xfId="0" applyFont="1" applyBorder="1"/>
    <xf numFmtId="0" fontId="7" fillId="0" borderId="8" xfId="0" applyFont="1" applyBorder="1"/>
    <xf numFmtId="0" fontId="6" fillId="0" borderId="9" xfId="0" applyFont="1" applyBorder="1"/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2" fillId="0" borderId="5" xfId="0" applyFont="1" applyBorder="1" applyAlignment="1">
      <alignment horizontal="left"/>
    </xf>
    <xf numFmtId="0" fontId="4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2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11" fontId="6" fillId="0" borderId="13" xfId="0" applyNumberFormat="1" applyFont="1" applyBorder="1" applyAlignment="1">
      <alignment vertical="center"/>
    </xf>
    <xf numFmtId="11" fontId="6" fillId="0" borderId="15" xfId="0" applyNumberFormat="1" applyFont="1" applyBorder="1" applyAlignment="1">
      <alignment vertical="center"/>
    </xf>
    <xf numFmtId="11" fontId="6" fillId="0" borderId="14" xfId="0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0" borderId="18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11" fontId="6" fillId="0" borderId="16" xfId="0" applyNumberFormat="1" applyFont="1" applyBorder="1" applyAlignment="1">
      <alignment vertical="center"/>
    </xf>
    <xf numFmtId="11" fontId="6" fillId="0" borderId="18" xfId="0" applyNumberFormat="1" applyFont="1" applyBorder="1" applyAlignment="1">
      <alignment vertical="center"/>
    </xf>
    <xf numFmtId="11" fontId="6" fillId="0" borderId="17" xfId="0" applyNumberFormat="1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Energieverteilung in idealen Gasen</a:t>
            </a:r>
          </a:p>
        </c:rich>
      </c:tx>
      <c:layout>
        <c:manualLayout>
          <c:xMode val="edge"/>
          <c:yMode val="edge"/>
          <c:x val="0.26501813156747628"/>
          <c:y val="1.192504258943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724412147270572"/>
          <c:y val="0.16865438420129528"/>
          <c:w val="0.79858812253553901"/>
          <c:h val="0.73253924451067631"/>
        </c:manualLayout>
      </c:layout>
      <c:scatterChart>
        <c:scatterStyle val="smoothMarker"/>
        <c:varyColors val="0"/>
        <c:ser>
          <c:idx val="0"/>
          <c:order val="0"/>
          <c:tx>
            <c:v>100K</c:v>
          </c:tx>
          <c:spPr>
            <a:ln w="12700">
              <a:solidFill>
                <a:schemeClr val="tx2"/>
              </a:solidFill>
            </a:ln>
          </c:spPr>
          <c:marker>
            <c:symbol val="diamond"/>
            <c:size val="4"/>
            <c:spPr>
              <a:ln>
                <a:solidFill>
                  <a:schemeClr val="tx2"/>
                </a:solidFill>
              </a:ln>
            </c:spPr>
          </c:marker>
          <c:xVal>
            <c:numRef>
              <c:f>Tabelle1!$B$42:$B$64</c:f>
              <c:numCache>
                <c:formatCode>General</c:formatCode>
                <c:ptCount val="23"/>
                <c:pt idx="0" formatCode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800</c:v>
                </c:pt>
                <c:pt idx="9">
                  <c:v>1000</c:v>
                </c:pt>
                <c:pt idx="10">
                  <c:v>1500</c:v>
                </c:pt>
                <c:pt idx="11" formatCode="0">
                  <c:v>2000</c:v>
                </c:pt>
                <c:pt idx="12">
                  <c:v>3000</c:v>
                </c:pt>
                <c:pt idx="13" formatCode="0">
                  <c:v>4000</c:v>
                </c:pt>
                <c:pt idx="14">
                  <c:v>5000</c:v>
                </c:pt>
                <c:pt idx="15" formatCode="0">
                  <c:v>6000</c:v>
                </c:pt>
                <c:pt idx="16">
                  <c:v>7000</c:v>
                </c:pt>
                <c:pt idx="17" formatCode="0">
                  <c:v>8000</c:v>
                </c:pt>
                <c:pt idx="18">
                  <c:v>10000</c:v>
                </c:pt>
                <c:pt idx="19" formatCode="0">
                  <c:v>12000</c:v>
                </c:pt>
                <c:pt idx="20">
                  <c:v>14000</c:v>
                </c:pt>
                <c:pt idx="21" formatCode="0">
                  <c:v>16000</c:v>
                </c:pt>
                <c:pt idx="22">
                  <c:v>18000</c:v>
                </c:pt>
              </c:numCache>
            </c:numRef>
          </c:xVal>
          <c:yVal>
            <c:numRef>
              <c:f>Tabelle1!$C$42:$C$64</c:f>
              <c:numCache>
                <c:formatCode>0.00E+00</c:formatCode>
                <c:ptCount val="23"/>
                <c:pt idx="0">
                  <c:v>0</c:v>
                </c:pt>
                <c:pt idx="1">
                  <c:v>3.1337996243046168E-4</c:v>
                </c:pt>
                <c:pt idx="2">
                  <c:v>4.173202349698906E-4</c:v>
                </c:pt>
                <c:pt idx="3">
                  <c:v>5.2330017933111439E-4</c:v>
                </c:pt>
                <c:pt idx="4">
                  <c:v>5.6828076392081441E-4</c:v>
                </c:pt>
                <c:pt idx="5">
                  <c:v>5.8183355836708285E-4</c:v>
                </c:pt>
                <c:pt idx="6">
                  <c:v>5.767933111639371E-4</c:v>
                </c:pt>
                <c:pt idx="7">
                  <c:v>5.6024408620555658E-4</c:v>
                </c:pt>
                <c:pt idx="8">
                  <c:v>5.0860372221344253E-4</c:v>
                </c:pt>
                <c:pt idx="9">
                  <c:v>4.4706165934016082E-4</c:v>
                </c:pt>
                <c:pt idx="10">
                  <c:v>3.0008567740866802E-4</c:v>
                </c:pt>
                <c:pt idx="11">
                  <c:v>1.8990956918521647E-4</c:v>
                </c:pt>
                <c:pt idx="12">
                  <c:v>6.9864555952626906E-5</c:v>
                </c:pt>
                <c:pt idx="13">
                  <c:v>2.423208012773576E-5</c:v>
                </c:pt>
                <c:pt idx="14">
                  <c:v>8.1378583833647391E-6</c:v>
                </c:pt>
                <c:pt idx="15">
                  <c:v>2.6777200836200848E-6</c:v>
                </c:pt>
                <c:pt idx="16">
                  <c:v>8.687663594747933E-7</c:v>
                </c:pt>
                <c:pt idx="17">
                  <c:v>2.7897378463582971E-7</c:v>
                </c:pt>
                <c:pt idx="18">
                  <c:v>2.8141500533086605E-8</c:v>
                </c:pt>
                <c:pt idx="19">
                  <c:v>2.7814209645338454E-9</c:v>
                </c:pt>
                <c:pt idx="20">
                  <c:v>2.7106220607766904E-10</c:v>
                </c:pt>
                <c:pt idx="21">
                  <c:v>2.6145309790297793E-11</c:v>
                </c:pt>
                <c:pt idx="22">
                  <c:v>2.5020668173324322E-12</c:v>
                </c:pt>
              </c:numCache>
            </c:numRef>
          </c:yVal>
          <c:smooth val="1"/>
        </c:ser>
        <c:ser>
          <c:idx val="1"/>
          <c:order val="1"/>
          <c:tx>
            <c:v>300K</c:v>
          </c:tx>
          <c:spPr>
            <a:ln w="12700">
              <a:solidFill>
                <a:srgbClr val="FF0000"/>
              </a:solidFill>
            </a:ln>
          </c:spPr>
          <c:marker>
            <c:symbol val="square"/>
            <c:size val="3"/>
            <c:spPr>
              <a:ln>
                <a:solidFill>
                  <a:srgbClr val="FF0000"/>
                </a:solidFill>
              </a:ln>
            </c:spPr>
          </c:marker>
          <c:xVal>
            <c:numRef>
              <c:f>Tabelle1!$B$42:$B$64</c:f>
              <c:numCache>
                <c:formatCode>General</c:formatCode>
                <c:ptCount val="23"/>
                <c:pt idx="0" formatCode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800</c:v>
                </c:pt>
                <c:pt idx="9">
                  <c:v>1000</c:v>
                </c:pt>
                <c:pt idx="10">
                  <c:v>1500</c:v>
                </c:pt>
                <c:pt idx="11" formatCode="0">
                  <c:v>2000</c:v>
                </c:pt>
                <c:pt idx="12">
                  <c:v>3000</c:v>
                </c:pt>
                <c:pt idx="13" formatCode="0">
                  <c:v>4000</c:v>
                </c:pt>
                <c:pt idx="14">
                  <c:v>5000</c:v>
                </c:pt>
                <c:pt idx="15" formatCode="0">
                  <c:v>6000</c:v>
                </c:pt>
                <c:pt idx="16">
                  <c:v>7000</c:v>
                </c:pt>
                <c:pt idx="17" formatCode="0">
                  <c:v>8000</c:v>
                </c:pt>
                <c:pt idx="18">
                  <c:v>10000</c:v>
                </c:pt>
                <c:pt idx="19" formatCode="0">
                  <c:v>12000</c:v>
                </c:pt>
                <c:pt idx="20">
                  <c:v>14000</c:v>
                </c:pt>
                <c:pt idx="21" formatCode="0">
                  <c:v>16000</c:v>
                </c:pt>
                <c:pt idx="22">
                  <c:v>18000</c:v>
                </c:pt>
              </c:numCache>
            </c:numRef>
          </c:xVal>
          <c:yVal>
            <c:numRef>
              <c:f>Tabelle1!$D$42:$D$64</c:f>
              <c:numCache>
                <c:formatCode>0.00E+00</c:formatCode>
                <c:ptCount val="23"/>
                <c:pt idx="0">
                  <c:v>0</c:v>
                </c:pt>
                <c:pt idx="1">
                  <c:v>6.2776995692708699E-5</c:v>
                </c:pt>
                <c:pt idx="2">
                  <c:v>8.7018167400044035E-5</c:v>
                </c:pt>
                <c:pt idx="3">
                  <c:v>1.1822620381369706E-4</c:v>
                </c:pt>
                <c:pt idx="4">
                  <c:v>1.3910674498996358E-4</c:v>
                </c:pt>
                <c:pt idx="5">
                  <c:v>1.5431437030131296E-4</c:v>
                </c:pt>
                <c:pt idx="6">
                  <c:v>1.6574872321460031E-4</c:v>
                </c:pt>
                <c:pt idx="7">
                  <c:v>1.7443339311037147E-4</c:v>
                </c:pt>
                <c:pt idx="8">
                  <c:v>1.8589881675004673E-4</c:v>
                </c:pt>
                <c:pt idx="9">
                  <c:v>1.9182679039110695E-4</c:v>
                </c:pt>
                <c:pt idx="10">
                  <c:v>1.9226443705464574E-4</c:v>
                </c:pt>
                <c:pt idx="11">
                  <c:v>1.8168220823417425E-4</c:v>
                </c:pt>
                <c:pt idx="12">
                  <c:v>1.4902055311338699E-4</c:v>
                </c:pt>
                <c:pt idx="13">
                  <c:v>1.1524011446660915E-4</c:v>
                </c:pt>
                <c:pt idx="14">
                  <c:v>8.6287289943705325E-5</c:v>
                </c:pt>
                <c:pt idx="15">
                  <c:v>6.3303189728405499E-5</c:v>
                </c:pt>
                <c:pt idx="16">
                  <c:v>4.579173832521265E-5</c:v>
                </c:pt>
                <c:pt idx="17">
                  <c:v>3.2784702379805518E-5</c:v>
                </c:pt>
                <c:pt idx="18">
                  <c:v>1.6440027335491853E-5</c:v>
                </c:pt>
                <c:pt idx="19">
                  <c:v>8.07736004257859E-6</c:v>
                </c:pt>
                <c:pt idx="20">
                  <c:v>3.913083541108002E-6</c:v>
                </c:pt>
                <c:pt idx="21">
                  <c:v>1.8762529005993393E-6</c:v>
                </c:pt>
                <c:pt idx="22">
                  <c:v>8.9257336120669432E-7</c:v>
                </c:pt>
              </c:numCache>
            </c:numRef>
          </c:yVal>
          <c:smooth val="1"/>
        </c:ser>
        <c:ser>
          <c:idx val="2"/>
          <c:order val="2"/>
          <c:tx>
            <c:v>1000K</c:v>
          </c:tx>
          <c:spPr>
            <a:ln w="12700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xVal>
            <c:numRef>
              <c:f>Tabelle1!$B$42:$B$64</c:f>
              <c:numCache>
                <c:formatCode>General</c:formatCode>
                <c:ptCount val="23"/>
                <c:pt idx="0" formatCode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800</c:v>
                </c:pt>
                <c:pt idx="9">
                  <c:v>1000</c:v>
                </c:pt>
                <c:pt idx="10">
                  <c:v>1500</c:v>
                </c:pt>
                <c:pt idx="11" formatCode="0">
                  <c:v>2000</c:v>
                </c:pt>
                <c:pt idx="12">
                  <c:v>3000</c:v>
                </c:pt>
                <c:pt idx="13" formatCode="0">
                  <c:v>4000</c:v>
                </c:pt>
                <c:pt idx="14">
                  <c:v>5000</c:v>
                </c:pt>
                <c:pt idx="15" formatCode="0">
                  <c:v>6000</c:v>
                </c:pt>
                <c:pt idx="16">
                  <c:v>7000</c:v>
                </c:pt>
                <c:pt idx="17" formatCode="0">
                  <c:v>8000</c:v>
                </c:pt>
                <c:pt idx="18">
                  <c:v>10000</c:v>
                </c:pt>
                <c:pt idx="19" formatCode="0">
                  <c:v>12000</c:v>
                </c:pt>
                <c:pt idx="20">
                  <c:v>14000</c:v>
                </c:pt>
                <c:pt idx="21" formatCode="0">
                  <c:v>16000</c:v>
                </c:pt>
                <c:pt idx="22">
                  <c:v>18000</c:v>
                </c:pt>
              </c:numCache>
            </c:numRef>
          </c:xVal>
          <c:yVal>
            <c:numRef>
              <c:f>Tabelle1!$E$42:$E$64</c:f>
              <c:numCache>
                <c:formatCode>0.00E+00</c:formatCode>
                <c:ptCount val="23"/>
                <c:pt idx="0">
                  <c:v>0</c:v>
                </c:pt>
                <c:pt idx="1">
                  <c:v>1.0461075223467384E-5</c:v>
                </c:pt>
                <c:pt idx="2">
                  <c:v>1.4705494903863595E-5</c:v>
                </c:pt>
                <c:pt idx="3">
                  <c:v>2.0548081853352574E-5</c:v>
                </c:pt>
                <c:pt idx="4">
                  <c:v>2.4865291840186393E-5</c:v>
                </c:pt>
                <c:pt idx="5">
                  <c:v>2.836870906400557E-5</c:v>
                </c:pt>
                <c:pt idx="6">
                  <c:v>3.1337996243046156E-5</c:v>
                </c:pt>
                <c:pt idx="7">
                  <c:v>3.3918644759756208E-5</c:v>
                </c:pt>
                <c:pt idx="8">
                  <c:v>3.8235004728441572E-5</c:v>
                </c:pt>
                <c:pt idx="9">
                  <c:v>4.1732023496989049E-5</c:v>
                </c:pt>
                <c:pt idx="10">
                  <c:v>4.8128053130951628E-5</c:v>
                </c:pt>
                <c:pt idx="11">
                  <c:v>5.2330017933111426E-5</c:v>
                </c:pt>
                <c:pt idx="12">
                  <c:v>5.6828076392081427E-5</c:v>
                </c:pt>
                <c:pt idx="13">
                  <c:v>5.8183355836708272E-5</c:v>
                </c:pt>
                <c:pt idx="14">
                  <c:v>5.7679331116393718E-5</c:v>
                </c:pt>
                <c:pt idx="15">
                  <c:v>5.6024408620555657E-5</c:v>
                </c:pt>
                <c:pt idx="16">
                  <c:v>5.3655854820955876E-5</c:v>
                </c:pt>
                <c:pt idx="17">
                  <c:v>5.0860372221344253E-5</c:v>
                </c:pt>
                <c:pt idx="18">
                  <c:v>4.4706165934016089E-5</c:v>
                </c:pt>
                <c:pt idx="19">
                  <c:v>3.8502677685758603E-5</c:v>
                </c:pt>
                <c:pt idx="20">
                  <c:v>3.2696194904676952E-5</c:v>
                </c:pt>
                <c:pt idx="21">
                  <c:v>2.7480591227896462E-5</c:v>
                </c:pt>
                <c:pt idx="22">
                  <c:v>2.2915810291612633E-5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2192"/>
        <c:axId val="30692864"/>
      </c:scatterChart>
      <c:valAx>
        <c:axId val="30632192"/>
        <c:scaling>
          <c:orientation val="minMax"/>
          <c:max val="180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(J/mol)</a:t>
                </a:r>
              </a:p>
            </c:rich>
          </c:tx>
          <c:layout>
            <c:manualLayout>
              <c:xMode val="edge"/>
              <c:yMode val="edge"/>
              <c:x val="0.45936488504307982"/>
              <c:y val="0.94207948239860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692864"/>
        <c:crosses val="autoZero"/>
        <c:crossBetween val="midCat"/>
        <c:majorUnit val="2000"/>
        <c:minorUnit val="100"/>
      </c:valAx>
      <c:valAx>
        <c:axId val="30692864"/>
        <c:scaling>
          <c:orientation val="minMax"/>
          <c:max val="5.9999999999999995E-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f(E)  (mol/J)</a:t>
                </a:r>
              </a:p>
            </c:rich>
          </c:tx>
          <c:layout>
            <c:manualLayout>
              <c:xMode val="edge"/>
              <c:yMode val="edge"/>
              <c:x val="1.7667844522968195E-2"/>
              <c:y val="0.463373754175106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632192"/>
        <c:crosses val="autoZero"/>
        <c:crossBetween val="midCat"/>
        <c:majorUnit val="1E-4"/>
        <c:minorUnit val="5.0000000000000002E-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0962279959304762"/>
          <c:y val="0.10398516012494635"/>
          <c:w val="0.37866577752699482"/>
          <c:h val="3.95107930900272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</xdr:row>
          <xdr:rowOff>76200</xdr:rowOff>
        </xdr:from>
        <xdr:to>
          <xdr:col>4</xdr:col>
          <xdr:colOff>716280</xdr:colOff>
          <xdr:row>8</xdr:row>
          <xdr:rowOff>68580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99060</xdr:colOff>
      <xdr:row>8</xdr:row>
      <xdr:rowOff>160020</xdr:rowOff>
    </xdr:from>
    <xdr:to>
      <xdr:col>6</xdr:col>
      <xdr:colOff>464820</xdr:colOff>
      <xdr:row>30</xdr:row>
      <xdr:rowOff>144780</xdr:rowOff>
    </xdr:to>
    <xdr:graphicFrame macro="">
      <xdr:nvGraphicFramePr>
        <xdr:cNvPr id="3" name="Diagramm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tistischeT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tabellen"/>
      <sheetName val="Teilchenstatistiken"/>
      <sheetName val="Translation"/>
      <sheetName val="Besetzung von Energieniveaus"/>
      <sheetName val="ZS und TDF"/>
      <sheetName val="Gleichgewichte"/>
      <sheetName val="RG"/>
      <sheetName val="Licht"/>
      <sheetName val="Gitterschwingungen"/>
      <sheetName val="Metalle"/>
      <sheetName val="Halbleiter"/>
    </sheetNames>
    <sheetDataSet>
      <sheetData sheetId="0"/>
      <sheetData sheetId="1"/>
      <sheetData sheetId="2">
        <row r="44"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N45">
            <v>50</v>
          </cell>
          <cell r="O45">
            <v>3.1337847468494029E-4</v>
          </cell>
          <cell r="P45">
            <v>6.2776689365998405E-5</v>
          </cell>
          <cell r="Q45">
            <v>1.0461023693616468E-5</v>
          </cell>
        </row>
        <row r="46">
          <cell r="N46">
            <v>100</v>
          </cell>
          <cell r="O46">
            <v>4.1731833652097213E-4</v>
          </cell>
          <cell r="P46">
            <v>8.70177485372762E-5</v>
          </cell>
          <cell r="Q46">
            <v>1.470542275814584E-5</v>
          </cell>
        </row>
        <row r="47">
          <cell r="N47">
            <v>200</v>
          </cell>
          <cell r="O47">
            <v>5.2329800627991122E-4</v>
          </cell>
          <cell r="P47">
            <v>1.182256503583417E-4</v>
          </cell>
          <cell r="Q47">
            <v>2.0547981858517828E-5</v>
          </cell>
        </row>
        <row r="48">
          <cell r="N48">
            <v>300</v>
          </cell>
          <cell r="O48">
            <v>5.6827862943639544E-4</v>
          </cell>
          <cell r="P48">
            <v>1.3910611217365736E-4</v>
          </cell>
          <cell r="Q48">
            <v>2.4865171822191234E-5</v>
          </cell>
        </row>
        <row r="49">
          <cell r="N49">
            <v>400</v>
          </cell>
          <cell r="O49">
            <v>5.8183160370504135E-4</v>
          </cell>
          <cell r="P49">
            <v>1.5431368870122894E-4</v>
          </cell>
          <cell r="Q49">
            <v>2.836857326093424E-5</v>
          </cell>
        </row>
        <row r="50">
          <cell r="N50">
            <v>500</v>
          </cell>
          <cell r="O50">
            <v>5.7679160216310486E-4</v>
          </cell>
          <cell r="P50">
            <v>1.6574801301876593E-4</v>
          </cell>
          <cell r="Q50">
            <v>3.133784746849403E-5</v>
          </cell>
        </row>
        <row r="51">
          <cell r="N51">
            <v>600</v>
          </cell>
          <cell r="O51">
            <v>5.6024264840502007E-4</v>
          </cell>
          <cell r="P51">
            <v>1.7443266875997036E-4</v>
          </cell>
          <cell r="Q51">
            <v>3.3918485078836802E-5</v>
          </cell>
        </row>
        <row r="52">
          <cell r="N52">
            <v>800</v>
          </cell>
          <cell r="O52">
            <v>5.0860282031791552E-4</v>
          </cell>
          <cell r="P52">
            <v>1.8589809393410121E-4</v>
          </cell>
          <cell r="Q52">
            <v>3.8234827759554416E-5</v>
          </cell>
        </row>
        <row r="53">
          <cell r="N53">
            <v>1000</v>
          </cell>
          <cell r="O53">
            <v>4.4706122114284981E-4</v>
          </cell>
          <cell r="P53">
            <v>1.9182609523872172E-4</v>
          </cell>
          <cell r="Q53">
            <v>4.1731833652097214E-5</v>
          </cell>
        </row>
        <row r="54">
          <cell r="N54">
            <v>1500</v>
          </cell>
          <cell r="O54">
            <v>3.0008597827292649E-4</v>
          </cell>
          <cell r="P54">
            <v>1.9226386738770157E-4</v>
          </cell>
          <cell r="Q54">
            <v>4.8127843732240733E-5</v>
          </cell>
        </row>
        <row r="55">
          <cell r="N55">
            <v>2000</v>
          </cell>
          <cell r="O55">
            <v>1.8991013613459145E-4</v>
          </cell>
          <cell r="P55">
            <v>1.816817899991632E-4</v>
          </cell>
          <cell r="Q55">
            <v>5.232980062799113E-5</v>
          </cell>
        </row>
        <row r="56">
          <cell r="N56">
            <v>3000</v>
          </cell>
          <cell r="O56">
            <v>6.986504157540128E-5</v>
          </cell>
          <cell r="P56">
            <v>1.4902040704761662E-4</v>
          </cell>
          <cell r="Q56">
            <v>5.6827862943639543E-5</v>
          </cell>
        </row>
        <row r="57">
          <cell r="N57">
            <v>4000</v>
          </cell>
          <cell r="O57">
            <v>2.4232344656900124E-5</v>
          </cell>
          <cell r="P57">
            <v>1.1524015384092068E-4</v>
          </cell>
          <cell r="Q57">
            <v>5.8183160370504144E-5</v>
          </cell>
        </row>
        <row r="58">
          <cell r="N58">
            <v>5000</v>
          </cell>
          <cell r="O58">
            <v>8.1379794915441527E-6</v>
          </cell>
          <cell r="P58">
            <v>8.6287433484128335E-5</v>
          </cell>
          <cell r="Q58">
            <v>5.7679160216310482E-5</v>
          </cell>
        </row>
        <row r="59">
          <cell r="N59">
            <v>6000</v>
          </cell>
          <cell r="O59">
            <v>2.6777705524045966E-6</v>
          </cell>
          <cell r="P59">
            <v>6.3303378711530492E-5</v>
          </cell>
          <cell r="Q59">
            <v>5.6024264840502005E-5</v>
          </cell>
        </row>
        <row r="60">
          <cell r="N60">
            <v>7000</v>
          </cell>
          <cell r="O60">
            <v>8.687861788898585E-7</v>
          </cell>
          <cell r="P60">
            <v>4.5791935560034156E-5</v>
          </cell>
          <cell r="Q60">
            <v>5.3655738396872672E-5</v>
          </cell>
        </row>
        <row r="61">
          <cell r="N61">
            <v>8000</v>
          </cell>
          <cell r="O61">
            <v>2.7898125525162112E-7</v>
          </cell>
          <cell r="P61">
            <v>3.2784886927026285E-5</v>
          </cell>
          <cell r="Q61">
            <v>5.0860282031791561E-5</v>
          </cell>
        </row>
        <row r="62">
          <cell r="N62">
            <v>10000</v>
          </cell>
          <cell r="O62">
            <v>2.8142477330948704E-8</v>
          </cell>
          <cell r="P62">
            <v>1.6440163340090075E-5</v>
          </cell>
          <cell r="Q62">
            <v>4.4706122114284988E-5</v>
          </cell>
        </row>
        <row r="63">
          <cell r="N63">
            <v>12000</v>
          </cell>
          <cell r="O63">
            <v>2.781539568772221E-9</v>
          </cell>
          <cell r="P63">
            <v>8.0774482189667138E-6</v>
          </cell>
          <cell r="Q63">
            <v>3.8502670483222591E-5</v>
          </cell>
        </row>
        <row r="64">
          <cell r="N64">
            <v>14000</v>
          </cell>
          <cell r="O64">
            <v>2.7107591451608617E-10</v>
          </cell>
          <cell r="P64">
            <v>3.9131366033309821E-6</v>
          </cell>
          <cell r="Q64">
            <v>3.2696214719908778E-5</v>
          </cell>
        </row>
        <row r="65">
          <cell r="N65">
            <v>16000</v>
          </cell>
          <cell r="O65">
            <v>2.6146839409448237E-11</v>
          </cell>
          <cell r="P65">
            <v>1.8762833032794398E-6</v>
          </cell>
          <cell r="Q65">
            <v>2.7480629677319036E-5</v>
          </cell>
        </row>
        <row r="66">
          <cell r="N66">
            <v>18000</v>
          </cell>
          <cell r="O66">
            <v>2.5022330448807513E-12</v>
          </cell>
          <cell r="P66">
            <v>8.9259018413486607E-7</v>
          </cell>
          <cell r="Q66">
            <v>2.2915860528942584E-5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70"/>
  <sheetViews>
    <sheetView tabSelected="1" topLeftCell="A43" workbookViewId="0">
      <selection activeCell="H19" sqref="H19"/>
    </sheetView>
  </sheetViews>
  <sheetFormatPr baseColWidth="10" defaultRowHeight="14.4" x14ac:dyDescent="0.3"/>
  <cols>
    <col min="2" max="2" width="14.21875" customWidth="1"/>
    <col min="3" max="3" width="12.33203125" bestFit="1" customWidth="1"/>
    <col min="4" max="4" width="12.44140625" bestFit="1" customWidth="1"/>
    <col min="5" max="5" width="12.33203125" bestFit="1" customWidth="1"/>
  </cols>
  <sheetData>
    <row r="1" spans="2:7" x14ac:dyDescent="0.3">
      <c r="C1" s="1" t="s">
        <v>7</v>
      </c>
      <c r="D1" s="2"/>
      <c r="E1" s="2"/>
      <c r="F1" s="2"/>
      <c r="G1" s="2"/>
    </row>
    <row r="2" spans="2:7" x14ac:dyDescent="0.3">
      <c r="B2" s="2"/>
      <c r="C2" s="2"/>
      <c r="D2" s="2"/>
      <c r="E2" s="2"/>
      <c r="F2" s="2"/>
      <c r="G2" s="2"/>
    </row>
    <row r="3" spans="2:7" x14ac:dyDescent="0.3">
      <c r="B3" s="2"/>
      <c r="C3" s="2"/>
      <c r="D3" s="2"/>
      <c r="E3" s="2"/>
      <c r="F3" s="2"/>
      <c r="G3" s="2"/>
    </row>
    <row r="4" spans="2:7" x14ac:dyDescent="0.3">
      <c r="B4" s="2"/>
      <c r="C4" s="2"/>
      <c r="D4" s="2"/>
      <c r="E4" s="2"/>
      <c r="F4" s="2"/>
      <c r="G4" s="2"/>
    </row>
    <row r="5" spans="2:7" x14ac:dyDescent="0.3">
      <c r="B5" s="2"/>
      <c r="C5" s="2"/>
      <c r="D5" s="2"/>
      <c r="E5" s="2"/>
      <c r="F5" s="2"/>
      <c r="G5" s="2"/>
    </row>
    <row r="6" spans="2:7" x14ac:dyDescent="0.3">
      <c r="B6" s="2"/>
      <c r="C6" s="2"/>
      <c r="D6" s="2"/>
      <c r="E6" s="2"/>
      <c r="F6" s="2"/>
      <c r="G6" s="2"/>
    </row>
    <row r="7" spans="2:7" x14ac:dyDescent="0.3">
      <c r="B7" s="2"/>
      <c r="C7" s="2"/>
      <c r="D7" s="2"/>
      <c r="E7" s="2"/>
      <c r="F7" s="2"/>
      <c r="G7" s="2"/>
    </row>
    <row r="8" spans="2:7" x14ac:dyDescent="0.3">
      <c r="B8" s="2"/>
      <c r="C8" s="2"/>
      <c r="D8" s="2"/>
      <c r="E8" s="2"/>
      <c r="F8" s="2"/>
      <c r="G8" s="2"/>
    </row>
    <row r="9" spans="2:7" x14ac:dyDescent="0.3">
      <c r="B9" s="2"/>
      <c r="C9" s="2"/>
      <c r="D9" s="2"/>
      <c r="E9" s="2"/>
      <c r="F9" s="2"/>
      <c r="G9" s="2"/>
    </row>
    <row r="10" spans="2:7" x14ac:dyDescent="0.3">
      <c r="B10" s="2"/>
      <c r="C10" s="2"/>
      <c r="D10" s="2"/>
      <c r="E10" s="2"/>
      <c r="F10" s="2"/>
      <c r="G10" s="2"/>
    </row>
    <row r="11" spans="2:7" x14ac:dyDescent="0.3">
      <c r="B11" s="2"/>
      <c r="C11" s="2"/>
      <c r="D11" s="2"/>
      <c r="E11" s="2"/>
      <c r="F11" s="2"/>
      <c r="G11" s="2"/>
    </row>
    <row r="12" spans="2:7" x14ac:dyDescent="0.3">
      <c r="B12" s="2"/>
      <c r="C12" s="2"/>
      <c r="D12" s="2"/>
      <c r="E12" s="2"/>
      <c r="F12" s="2"/>
      <c r="G12" s="2"/>
    </row>
    <row r="13" spans="2:7" x14ac:dyDescent="0.3">
      <c r="B13" s="2"/>
      <c r="C13" s="2"/>
      <c r="D13" s="2"/>
      <c r="E13" s="2"/>
      <c r="F13" s="2"/>
      <c r="G13" s="2"/>
    </row>
    <row r="14" spans="2:7" x14ac:dyDescent="0.3">
      <c r="B14" s="1"/>
      <c r="C14" s="3"/>
      <c r="D14" s="3"/>
      <c r="E14" s="3"/>
      <c r="F14" s="3"/>
      <c r="G14" s="3"/>
    </row>
    <row r="15" spans="2:7" x14ac:dyDescent="0.3">
      <c r="B15" s="3"/>
      <c r="C15" s="3"/>
      <c r="D15" s="3"/>
      <c r="E15" s="3"/>
      <c r="F15" s="3"/>
      <c r="G15" s="3"/>
    </row>
    <row r="16" spans="2:7" x14ac:dyDescent="0.3">
      <c r="B16" s="3"/>
      <c r="C16" s="3"/>
      <c r="D16" s="3"/>
      <c r="E16" s="3"/>
      <c r="F16" s="3"/>
      <c r="G16" s="3"/>
    </row>
    <row r="17" spans="2:7" x14ac:dyDescent="0.3">
      <c r="B17" s="3"/>
      <c r="C17" s="3"/>
      <c r="D17" s="3"/>
      <c r="E17" s="3"/>
      <c r="F17" s="3"/>
      <c r="G17" s="3"/>
    </row>
    <row r="18" spans="2:7" x14ac:dyDescent="0.3">
      <c r="B18" s="3"/>
      <c r="C18" s="3"/>
      <c r="D18" s="3"/>
      <c r="E18" s="3"/>
      <c r="F18" s="3"/>
      <c r="G18" s="3"/>
    </row>
    <row r="19" spans="2:7" x14ac:dyDescent="0.3">
      <c r="B19" s="3"/>
      <c r="C19" s="3"/>
      <c r="D19" s="3"/>
      <c r="E19" s="3"/>
      <c r="F19" s="3"/>
      <c r="G19" s="3"/>
    </row>
    <row r="20" spans="2:7" x14ac:dyDescent="0.3">
      <c r="B20" s="3"/>
      <c r="C20" s="3"/>
      <c r="D20" s="3"/>
      <c r="E20" s="3"/>
      <c r="F20" s="3"/>
      <c r="G20" s="3"/>
    </row>
    <row r="21" spans="2:7" x14ac:dyDescent="0.3">
      <c r="B21" s="3"/>
      <c r="C21" s="3"/>
      <c r="D21" s="3"/>
      <c r="E21" s="3"/>
      <c r="F21" s="3"/>
      <c r="G21" s="3"/>
    </row>
    <row r="22" spans="2:7" x14ac:dyDescent="0.3">
      <c r="B22" s="3"/>
      <c r="C22" s="3"/>
      <c r="D22" s="3"/>
      <c r="E22" s="3"/>
      <c r="F22" s="3"/>
      <c r="G22" s="3"/>
    </row>
    <row r="23" spans="2:7" x14ac:dyDescent="0.3">
      <c r="B23" s="3"/>
      <c r="C23" s="3"/>
      <c r="D23" s="3"/>
      <c r="E23" s="3"/>
      <c r="F23" s="3"/>
      <c r="G23" s="3"/>
    </row>
    <row r="24" spans="2:7" x14ac:dyDescent="0.3">
      <c r="B24" s="3"/>
      <c r="C24" s="3"/>
      <c r="D24" s="3"/>
      <c r="E24" s="3"/>
      <c r="F24" s="3"/>
      <c r="G24" s="3"/>
    </row>
    <row r="25" spans="2:7" x14ac:dyDescent="0.3">
      <c r="B25" s="3"/>
      <c r="C25" s="3"/>
      <c r="D25" s="3"/>
      <c r="E25" s="3"/>
      <c r="F25" s="3"/>
      <c r="G25" s="3"/>
    </row>
    <row r="26" spans="2:7" x14ac:dyDescent="0.3">
      <c r="B26" s="3"/>
      <c r="C26" s="3"/>
      <c r="D26" s="3"/>
      <c r="E26" s="3"/>
      <c r="F26" s="3"/>
      <c r="G26" s="3"/>
    </row>
    <row r="27" spans="2:7" x14ac:dyDescent="0.3">
      <c r="B27" s="3"/>
      <c r="C27" s="3"/>
      <c r="D27" s="3"/>
      <c r="E27" s="3"/>
      <c r="F27" s="3"/>
      <c r="G27" s="3"/>
    </row>
    <row r="28" spans="2:7" x14ac:dyDescent="0.3">
      <c r="B28" s="3"/>
      <c r="C28" s="3"/>
      <c r="D28" s="3"/>
      <c r="E28" s="3"/>
      <c r="F28" s="3"/>
      <c r="G28" s="3"/>
    </row>
    <row r="29" spans="2:7" x14ac:dyDescent="0.3">
      <c r="B29" s="3"/>
      <c r="C29" s="3"/>
      <c r="D29" s="3"/>
      <c r="E29" s="3"/>
      <c r="F29" s="3"/>
      <c r="G29" s="3"/>
    </row>
    <row r="30" spans="2:7" x14ac:dyDescent="0.3">
      <c r="B30" s="3"/>
      <c r="C30" s="3"/>
      <c r="D30" s="3"/>
      <c r="E30" s="3"/>
      <c r="F30" s="3"/>
      <c r="G30" s="3"/>
    </row>
    <row r="31" spans="2:7" x14ac:dyDescent="0.3">
      <c r="B31" s="3"/>
      <c r="C31" s="3"/>
      <c r="D31" s="3"/>
      <c r="E31" s="3"/>
      <c r="F31" s="3"/>
      <c r="G31" s="3"/>
    </row>
    <row r="32" spans="2:7" x14ac:dyDescent="0.3">
      <c r="B32" s="3"/>
      <c r="C32" s="3"/>
      <c r="D32" s="3"/>
      <c r="E32" s="3"/>
      <c r="F32" s="3"/>
      <c r="G32" s="3"/>
    </row>
    <row r="33" spans="2:7" ht="15" thickBot="1" x14ac:dyDescent="0.35">
      <c r="B33" s="3"/>
      <c r="C33" s="3"/>
      <c r="D33" s="3"/>
      <c r="E33" s="3"/>
      <c r="F33" s="3"/>
      <c r="G33" s="3"/>
    </row>
    <row r="34" spans="2:7" ht="15" thickBot="1" x14ac:dyDescent="0.35">
      <c r="B34" s="15"/>
      <c r="C34" s="13" t="s">
        <v>0</v>
      </c>
      <c r="D34" s="13"/>
      <c r="E34" s="14"/>
      <c r="F34" s="3"/>
    </row>
    <row r="35" spans="2:7" x14ac:dyDescent="0.3">
      <c r="B35" s="26"/>
      <c r="C35" s="16" t="s">
        <v>8</v>
      </c>
      <c r="D35" s="17">
        <v>1.38066E-23</v>
      </c>
      <c r="E35" s="29" t="s">
        <v>9</v>
      </c>
      <c r="F35" s="3"/>
    </row>
    <row r="36" spans="2:7" x14ac:dyDescent="0.3">
      <c r="B36" s="27" t="s">
        <v>14</v>
      </c>
      <c r="C36" s="16" t="s">
        <v>10</v>
      </c>
      <c r="D36" s="18">
        <v>6.0221E+23</v>
      </c>
      <c r="E36" s="30" t="s">
        <v>11</v>
      </c>
      <c r="F36" s="3"/>
    </row>
    <row r="37" spans="2:7" ht="15" thickBot="1" x14ac:dyDescent="0.35">
      <c r="B37" s="28"/>
      <c r="C37" s="19" t="s">
        <v>12</v>
      </c>
      <c r="D37" s="20">
        <f>D35*D36</f>
        <v>8.3144725860000008</v>
      </c>
      <c r="E37" s="31" t="s">
        <v>13</v>
      </c>
      <c r="F37" s="5"/>
      <c r="G37" s="3"/>
    </row>
    <row r="38" spans="2:7" x14ac:dyDescent="0.3">
      <c r="B38" s="4" t="s">
        <v>1</v>
      </c>
      <c r="C38" s="33">
        <v>100</v>
      </c>
      <c r="D38" s="33">
        <v>300</v>
      </c>
      <c r="E38" s="40">
        <v>1000</v>
      </c>
      <c r="F38" s="5"/>
      <c r="G38" s="3"/>
    </row>
    <row r="39" spans="2:7" ht="16.8" thickBot="1" x14ac:dyDescent="0.35">
      <c r="B39" s="32" t="s">
        <v>2</v>
      </c>
      <c r="C39" s="34">
        <f>2/SQRT(PI()*($D$37*C38)^3)</f>
        <v>4.7065535108789118E-5</v>
      </c>
      <c r="D39" s="34">
        <f>2/SQRT(PI()*($D$37*D38)^3)</f>
        <v>9.057766454871062E-6</v>
      </c>
      <c r="E39" s="41">
        <f>2/SQRT(PI()*($D$37*E38)^3)</f>
        <v>1.4883429023839433E-6</v>
      </c>
      <c r="F39" s="6"/>
      <c r="G39" s="3"/>
    </row>
    <row r="40" spans="2:7" x14ac:dyDescent="0.3">
      <c r="B40" s="7" t="s">
        <v>3</v>
      </c>
      <c r="C40" s="35" t="s">
        <v>4</v>
      </c>
      <c r="D40" s="35" t="s">
        <v>4</v>
      </c>
      <c r="E40" s="42" t="s">
        <v>4</v>
      </c>
      <c r="F40" s="8"/>
      <c r="G40" s="3"/>
    </row>
    <row r="41" spans="2:7" ht="15" thickBot="1" x14ac:dyDescent="0.35">
      <c r="B41" s="21" t="s">
        <v>5</v>
      </c>
      <c r="C41" s="36" t="s">
        <v>6</v>
      </c>
      <c r="D41" s="36" t="s">
        <v>6</v>
      </c>
      <c r="E41" s="43" t="s">
        <v>6</v>
      </c>
      <c r="F41" s="9"/>
      <c r="G41" s="3"/>
    </row>
    <row r="42" spans="2:7" x14ac:dyDescent="0.3">
      <c r="B42" s="10">
        <v>0</v>
      </c>
      <c r="C42" s="37">
        <f>C$39*SQRT($B42)*EXP(-$B42/($D$37*C$38))</f>
        <v>0</v>
      </c>
      <c r="D42" s="37">
        <f t="shared" ref="D42:E57" si="0">D$39*SQRT($B42)*EXP(-$B42/($D$37*D$38))</f>
        <v>0</v>
      </c>
      <c r="E42" s="44">
        <f t="shared" si="0"/>
        <v>0</v>
      </c>
      <c r="F42" s="11"/>
      <c r="G42" s="3"/>
    </row>
    <row r="43" spans="2:7" x14ac:dyDescent="0.3">
      <c r="B43" s="22">
        <v>50</v>
      </c>
      <c r="C43" s="38">
        <f>C$39*SQRT($B43)*EXP(-$B43/($D$37*C$38))</f>
        <v>3.1337996243046168E-4</v>
      </c>
      <c r="D43" s="38">
        <f t="shared" si="0"/>
        <v>6.2776995692708699E-5</v>
      </c>
      <c r="E43" s="45">
        <f t="shared" si="0"/>
        <v>1.0461075223467384E-5</v>
      </c>
      <c r="F43" s="3"/>
      <c r="G43" s="3"/>
    </row>
    <row r="44" spans="2:7" x14ac:dyDescent="0.3">
      <c r="B44" s="22">
        <v>100</v>
      </c>
      <c r="C44" s="38">
        <f t="shared" ref="C44:E64" si="1">C$39*SQRT($B44)*EXP(-$B44/($D$37*C$38))</f>
        <v>4.173202349698906E-4</v>
      </c>
      <c r="D44" s="38">
        <f t="shared" si="0"/>
        <v>8.7018167400044035E-5</v>
      </c>
      <c r="E44" s="45">
        <f t="shared" si="0"/>
        <v>1.4705494903863595E-5</v>
      </c>
      <c r="F44" s="3"/>
      <c r="G44" s="3"/>
    </row>
    <row r="45" spans="2:7" x14ac:dyDescent="0.3">
      <c r="B45" s="22">
        <v>200</v>
      </c>
      <c r="C45" s="38">
        <f t="shared" si="1"/>
        <v>5.2330017933111439E-4</v>
      </c>
      <c r="D45" s="38">
        <f t="shared" si="0"/>
        <v>1.1822620381369706E-4</v>
      </c>
      <c r="E45" s="45">
        <f t="shared" si="0"/>
        <v>2.0548081853352574E-5</v>
      </c>
      <c r="F45" s="11"/>
      <c r="G45" s="3"/>
    </row>
    <row r="46" spans="2:7" x14ac:dyDescent="0.3">
      <c r="B46" s="22">
        <v>300</v>
      </c>
      <c r="C46" s="38">
        <f t="shared" si="1"/>
        <v>5.6828076392081441E-4</v>
      </c>
      <c r="D46" s="38">
        <f t="shared" si="0"/>
        <v>1.3910674498996358E-4</v>
      </c>
      <c r="E46" s="45">
        <f t="shared" si="0"/>
        <v>2.4865291840186393E-5</v>
      </c>
      <c r="F46" s="11"/>
      <c r="G46" s="3"/>
    </row>
    <row r="47" spans="2:7" x14ac:dyDescent="0.3">
      <c r="B47" s="22">
        <v>400</v>
      </c>
      <c r="C47" s="38">
        <f t="shared" si="1"/>
        <v>5.8183355836708285E-4</v>
      </c>
      <c r="D47" s="38">
        <f t="shared" si="0"/>
        <v>1.5431437030131296E-4</v>
      </c>
      <c r="E47" s="45">
        <f t="shared" si="0"/>
        <v>2.836870906400557E-5</v>
      </c>
      <c r="F47" s="11"/>
      <c r="G47" s="3"/>
    </row>
    <row r="48" spans="2:7" x14ac:dyDescent="0.3">
      <c r="B48" s="23">
        <v>500</v>
      </c>
      <c r="C48" s="38">
        <f t="shared" si="1"/>
        <v>5.767933111639371E-4</v>
      </c>
      <c r="D48" s="38">
        <f t="shared" si="0"/>
        <v>1.6574872321460031E-4</v>
      </c>
      <c r="E48" s="45">
        <f t="shared" si="0"/>
        <v>3.1337996243046156E-5</v>
      </c>
      <c r="F48" s="11"/>
      <c r="G48" s="3"/>
    </row>
    <row r="49" spans="2:7" x14ac:dyDescent="0.3">
      <c r="B49" s="22">
        <v>600</v>
      </c>
      <c r="C49" s="38">
        <f t="shared" si="1"/>
        <v>5.6024408620555658E-4</v>
      </c>
      <c r="D49" s="38">
        <f t="shared" si="0"/>
        <v>1.7443339311037147E-4</v>
      </c>
      <c r="E49" s="45">
        <f t="shared" si="0"/>
        <v>3.3918644759756208E-5</v>
      </c>
      <c r="F49" s="11"/>
      <c r="G49" s="3"/>
    </row>
    <row r="50" spans="2:7" x14ac:dyDescent="0.3">
      <c r="B50" s="22">
        <v>800</v>
      </c>
      <c r="C50" s="38">
        <f t="shared" si="1"/>
        <v>5.0860372221344253E-4</v>
      </c>
      <c r="D50" s="38">
        <f t="shared" si="0"/>
        <v>1.8589881675004673E-4</v>
      </c>
      <c r="E50" s="45">
        <f t="shared" si="0"/>
        <v>3.8235004728441572E-5</v>
      </c>
      <c r="F50" s="11"/>
      <c r="G50" s="3"/>
    </row>
    <row r="51" spans="2:7" x14ac:dyDescent="0.3">
      <c r="B51" s="22">
        <v>1000</v>
      </c>
      <c r="C51" s="38">
        <f t="shared" si="1"/>
        <v>4.4706165934016082E-4</v>
      </c>
      <c r="D51" s="38">
        <f t="shared" si="0"/>
        <v>1.9182679039110695E-4</v>
      </c>
      <c r="E51" s="45">
        <f t="shared" si="0"/>
        <v>4.1732023496989049E-5</v>
      </c>
      <c r="F51" s="11"/>
      <c r="G51" s="3"/>
    </row>
    <row r="52" spans="2:7" x14ac:dyDescent="0.3">
      <c r="B52" s="22">
        <v>1500</v>
      </c>
      <c r="C52" s="38">
        <f t="shared" si="1"/>
        <v>3.0008567740866802E-4</v>
      </c>
      <c r="D52" s="38">
        <f t="shared" si="0"/>
        <v>1.9226443705464574E-4</v>
      </c>
      <c r="E52" s="45">
        <f t="shared" si="0"/>
        <v>4.8128053130951628E-5</v>
      </c>
      <c r="F52" s="11"/>
      <c r="G52" s="3"/>
    </row>
    <row r="53" spans="2:7" x14ac:dyDescent="0.3">
      <c r="B53" s="10">
        <v>2000</v>
      </c>
      <c r="C53" s="38">
        <f t="shared" si="1"/>
        <v>1.8990956918521647E-4</v>
      </c>
      <c r="D53" s="38">
        <f t="shared" si="0"/>
        <v>1.8168220823417425E-4</v>
      </c>
      <c r="E53" s="45">
        <f t="shared" si="0"/>
        <v>5.2330017933111426E-5</v>
      </c>
      <c r="F53" s="11"/>
      <c r="G53" s="3"/>
    </row>
    <row r="54" spans="2:7" x14ac:dyDescent="0.3">
      <c r="B54" s="22">
        <v>3000</v>
      </c>
      <c r="C54" s="38">
        <f t="shared" si="1"/>
        <v>6.9864555952626906E-5</v>
      </c>
      <c r="D54" s="38">
        <f t="shared" si="0"/>
        <v>1.4902055311338699E-4</v>
      </c>
      <c r="E54" s="45">
        <f t="shared" si="0"/>
        <v>5.6828076392081427E-5</v>
      </c>
      <c r="F54" s="11"/>
      <c r="G54" s="12"/>
    </row>
    <row r="55" spans="2:7" x14ac:dyDescent="0.3">
      <c r="B55" s="10">
        <v>4000</v>
      </c>
      <c r="C55" s="38">
        <f t="shared" si="1"/>
        <v>2.423208012773576E-5</v>
      </c>
      <c r="D55" s="38">
        <f t="shared" si="0"/>
        <v>1.1524011446660915E-4</v>
      </c>
      <c r="E55" s="45">
        <f t="shared" si="0"/>
        <v>5.8183355836708272E-5</v>
      </c>
      <c r="F55" s="11"/>
      <c r="G55" s="12"/>
    </row>
    <row r="56" spans="2:7" x14ac:dyDescent="0.3">
      <c r="B56" s="22">
        <v>5000</v>
      </c>
      <c r="C56" s="38">
        <f t="shared" si="1"/>
        <v>8.1378583833647391E-6</v>
      </c>
      <c r="D56" s="38">
        <f t="shared" si="0"/>
        <v>8.6287289943705325E-5</v>
      </c>
      <c r="E56" s="45">
        <f t="shared" si="0"/>
        <v>5.7679331116393718E-5</v>
      </c>
      <c r="F56" s="11"/>
      <c r="G56" s="12"/>
    </row>
    <row r="57" spans="2:7" x14ac:dyDescent="0.3">
      <c r="B57" s="10">
        <v>6000</v>
      </c>
      <c r="C57" s="38">
        <f t="shared" si="1"/>
        <v>2.6777200836200848E-6</v>
      </c>
      <c r="D57" s="38">
        <f t="shared" si="0"/>
        <v>6.3303189728405499E-5</v>
      </c>
      <c r="E57" s="45">
        <f t="shared" si="0"/>
        <v>5.6024408620555657E-5</v>
      </c>
      <c r="F57" s="11"/>
      <c r="G57" s="12"/>
    </row>
    <row r="58" spans="2:7" x14ac:dyDescent="0.3">
      <c r="B58" s="22">
        <v>7000</v>
      </c>
      <c r="C58" s="38">
        <f t="shared" si="1"/>
        <v>8.687663594747933E-7</v>
      </c>
      <c r="D58" s="38">
        <f t="shared" si="1"/>
        <v>4.579173832521265E-5</v>
      </c>
      <c r="E58" s="45">
        <f t="shared" si="1"/>
        <v>5.3655854820955876E-5</v>
      </c>
      <c r="F58" s="11"/>
      <c r="G58" s="12"/>
    </row>
    <row r="59" spans="2:7" x14ac:dyDescent="0.3">
      <c r="B59" s="10">
        <v>8000</v>
      </c>
      <c r="C59" s="38">
        <f t="shared" si="1"/>
        <v>2.7897378463582971E-7</v>
      </c>
      <c r="D59" s="38">
        <f t="shared" si="1"/>
        <v>3.2784702379805518E-5</v>
      </c>
      <c r="E59" s="45">
        <f t="shared" si="1"/>
        <v>5.0860372221344253E-5</v>
      </c>
      <c r="F59" s="3"/>
      <c r="G59" s="3"/>
    </row>
    <row r="60" spans="2:7" x14ac:dyDescent="0.3">
      <c r="B60" s="24">
        <v>10000</v>
      </c>
      <c r="C60" s="38">
        <f t="shared" si="1"/>
        <v>2.8141500533086605E-8</v>
      </c>
      <c r="D60" s="38">
        <f t="shared" si="1"/>
        <v>1.6440027335491853E-5</v>
      </c>
      <c r="E60" s="45">
        <f t="shared" si="1"/>
        <v>4.4706165934016089E-5</v>
      </c>
      <c r="F60" s="3"/>
      <c r="G60" s="3"/>
    </row>
    <row r="61" spans="2:7" x14ac:dyDescent="0.3">
      <c r="B61" s="10">
        <v>12000</v>
      </c>
      <c r="C61" s="38">
        <f t="shared" si="1"/>
        <v>2.7814209645338454E-9</v>
      </c>
      <c r="D61" s="38">
        <f t="shared" si="1"/>
        <v>8.07736004257859E-6</v>
      </c>
      <c r="E61" s="45">
        <f t="shared" si="1"/>
        <v>3.8502677685758603E-5</v>
      </c>
      <c r="F61" s="3"/>
      <c r="G61" s="3"/>
    </row>
    <row r="62" spans="2:7" x14ac:dyDescent="0.3">
      <c r="B62" s="24">
        <v>14000</v>
      </c>
      <c r="C62" s="38">
        <f t="shared" si="1"/>
        <v>2.7106220607766904E-10</v>
      </c>
      <c r="D62" s="38">
        <f t="shared" si="1"/>
        <v>3.913083541108002E-6</v>
      </c>
      <c r="E62" s="45">
        <f t="shared" si="1"/>
        <v>3.2696194904676952E-5</v>
      </c>
      <c r="F62" s="3"/>
      <c r="G62" s="3"/>
    </row>
    <row r="63" spans="2:7" x14ac:dyDescent="0.3">
      <c r="B63" s="10">
        <v>16000</v>
      </c>
      <c r="C63" s="38">
        <f t="shared" si="1"/>
        <v>2.6145309790297793E-11</v>
      </c>
      <c r="D63" s="38">
        <f t="shared" si="1"/>
        <v>1.8762529005993393E-6</v>
      </c>
      <c r="E63" s="45">
        <f t="shared" si="1"/>
        <v>2.7480591227896462E-5</v>
      </c>
    </row>
    <row r="64" spans="2:7" ht="15" thickBot="1" x14ac:dyDescent="0.35">
      <c r="B64" s="25">
        <v>18000</v>
      </c>
      <c r="C64" s="39">
        <f t="shared" si="1"/>
        <v>2.5020668173324322E-12</v>
      </c>
      <c r="D64" s="39">
        <f t="shared" si="1"/>
        <v>8.9257336120669432E-7</v>
      </c>
      <c r="E64" s="46">
        <f t="shared" si="1"/>
        <v>2.2915810291612633E-5</v>
      </c>
    </row>
    <row r="65" spans="2:7" x14ac:dyDescent="0.3">
      <c r="B65" s="3"/>
      <c r="C65" s="3"/>
    </row>
    <row r="66" spans="2:7" x14ac:dyDescent="0.3">
      <c r="B66" s="3"/>
      <c r="C66" s="3"/>
      <c r="F66" s="2"/>
      <c r="G66" s="2"/>
    </row>
    <row r="67" spans="2:7" x14ac:dyDescent="0.3">
      <c r="B67" s="3"/>
      <c r="C67" s="3"/>
      <c r="F67" s="3"/>
      <c r="G67" s="3"/>
    </row>
    <row r="68" spans="2:7" x14ac:dyDescent="0.3">
      <c r="F68" s="3"/>
      <c r="G68" s="3"/>
    </row>
    <row r="70" spans="2:7" x14ac:dyDescent="0.3">
      <c r="B70" s="2"/>
      <c r="C70" s="2"/>
      <c r="D70" s="2"/>
      <c r="E70" s="2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>
              <from>
                <xdr:col>1</xdr:col>
                <xdr:colOff>114300</xdr:colOff>
                <xdr:row>1</xdr:row>
                <xdr:rowOff>76200</xdr:rowOff>
              </from>
              <to>
                <xdr:col>4</xdr:col>
                <xdr:colOff>716280</xdr:colOff>
                <xdr:row>8</xdr:row>
                <xdr:rowOff>68580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_R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JB </cp:lastModifiedBy>
  <dcterms:created xsi:type="dcterms:W3CDTF">2011-03-08T17:15:02Z</dcterms:created>
  <dcterms:modified xsi:type="dcterms:W3CDTF">2011-03-09T08:17:33Z</dcterms:modified>
</cp:coreProperties>
</file>